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drawings/drawing12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drawings/drawing24.xml" ContentType="application/vnd.openxmlformats-officedocument.drawing+xml"/>
  <Override PartName="/xl/worksheets/sheet20.xml" ContentType="application/vnd.openxmlformats-officedocument.spreadsheetml.worksheet+xml"/>
  <Override PartName="/xl/comments23.xml" ContentType="application/vnd.openxmlformats-officedocument.spreadsheetml.comments+xml"/>
  <Override PartName="/xl/drawings/drawing25.xml" ContentType="application/vnd.openxmlformats-officedocument.drawing+xml"/>
  <Override PartName="/xl/worksheets/sheet21.xml" ContentType="application/vnd.openxmlformats-officedocument.spreadsheetml.worksheet+xml"/>
  <Override PartName="/xl/drawings/drawing26.xml" ContentType="application/vnd.openxmlformats-officedocument.drawing+xml"/>
  <Override PartName="/xl/worksheets/sheet22.xml" ContentType="application/vnd.openxmlformats-officedocument.spreadsheetml.worksheet+xml"/>
  <Override PartName="/xl/drawings/drawing27.xml" ContentType="application/vnd.openxmlformats-officedocument.drawing+xml"/>
  <Override PartName="/xl/worksheets/sheet23.xml" ContentType="application/vnd.openxmlformats-officedocument.spreadsheetml.worksheet+xml"/>
  <Override PartName="/xl/drawings/drawing2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90" windowHeight="9090" tabRatio="783" activeTab="0"/>
  </bookViews>
  <sheets>
    <sheet name="Index" sheetId="1" r:id="rId1"/>
    <sheet name="PRAGECTY" sheetId="2" r:id="rId2"/>
    <sheet name="PRACEAGE" sheetId="3" r:id="rId3"/>
    <sheet name="PEDURACE" sheetId="4" r:id="rId4"/>
    <sheet name="PRMARIT" sheetId="5" r:id="rId5"/>
    <sheet name="PRACERAT1" sheetId="6" r:id="rId6"/>
    <sheet name="PRACERAT2" sheetId="7" r:id="rId7"/>
    <sheet name="PRACERAT3" sheetId="8" r:id="rId8"/>
    <sheet name="PRACERAT4" sheetId="9" r:id="rId9"/>
    <sheet name="PRACERAT5" sheetId="10" r:id="rId10"/>
    <sheet name="PRACERAT6" sheetId="11" r:id="rId11"/>
    <sheet name="FIGURE D-1" sheetId="12" r:id="rId12"/>
    <sheet name="FIGURE D-2" sheetId="13" r:id="rId13"/>
    <sheet name="FIGURE D-3" sheetId="14" r:id="rId14"/>
    <sheet name="FDWTRACE" sheetId="15" r:id="rId15"/>
    <sheet name="FDGESRAC" sheetId="16" r:id="rId16"/>
    <sheet name="ABSUMM" sheetId="17" r:id="rId17"/>
    <sheet name="ABRACAGE" sheetId="18" r:id="rId18"/>
    <sheet name="ABMARACE" sheetId="19" r:id="rId19"/>
    <sheet name="ABHISPAN" sheetId="20" r:id="rId20"/>
    <sheet name="ABEDUAGE" sheetId="21" r:id="rId21"/>
    <sheet name="ABEDURAC" sheetId="22" r:id="rId22"/>
    <sheet name="ABGESTAG" sheetId="23" r:id="rId23"/>
    <sheet name="ABPRPREG" sheetId="24" r:id="rId24"/>
    <sheet name="ABPRBIRT" sheetId="25" r:id="rId25"/>
    <sheet name="ABPRABOR" sheetId="26" r:id="rId26"/>
    <sheet name="BLANK" sheetId="27" r:id="rId27"/>
    <sheet name="Sheet1" sheetId="28" r:id="rId28"/>
  </sheets>
  <externalReferences>
    <externalReference r:id="rId31"/>
    <externalReference r:id="rId32"/>
  </externalReferences>
  <definedNames>
    <definedName name="_xlnm.Print_Area" localSheetId="20">'ABEDUAGE'!$A$1:$J$60</definedName>
    <definedName name="_xlnm.Print_Area" localSheetId="21">'ABEDURAC'!$A$1:$I$67</definedName>
    <definedName name="_xlnm.Print_Area" localSheetId="22">'ABGESTAG'!$A$1:$J$80</definedName>
    <definedName name="_xlnm.Print_Area" localSheetId="19">'ABHISPAN'!$A$1:$M$80</definedName>
    <definedName name="_xlnm.Print_Area" localSheetId="18">'ABMARACE'!$A$1:$O$79</definedName>
    <definedName name="_xlnm.Print_Area" localSheetId="25">'ABPRABOR'!$A:$G</definedName>
    <definedName name="_xlnm.Print_Area" localSheetId="24">'ABPRBIRT'!$A$1:$G$78</definedName>
    <definedName name="_xlnm.Print_Area" localSheetId="23">'ABPRPREG'!$A$1:$I$78</definedName>
    <definedName name="_xlnm.Print_Area" localSheetId="17">'ABRACAGE'!$A:$Q</definedName>
    <definedName name="_xlnm.Print_Area" localSheetId="16">'ABSUMM'!$A$1:$H$57</definedName>
    <definedName name="_xlnm.Print_Area" localSheetId="26">'BLANK'!$A$1:$I$16</definedName>
    <definedName name="_xlnm.Print_Area" localSheetId="15">'FDGESRAC'!$A$1:$G$51</definedName>
    <definedName name="_xlnm.Print_Area" localSheetId="14">'FDWTRACE'!$A$1:$G$56</definedName>
    <definedName name="_xlnm.Print_Area" localSheetId="0">'Index'!$A$1:$R$26</definedName>
    <definedName name="_xlnm.Print_Area" localSheetId="3">'PEDURACE'!$A$1:$I$59</definedName>
    <definedName name="_xlnm.Print_Area" localSheetId="2">'PRACEAGE'!$A$1:$I$80</definedName>
    <definedName name="_xlnm.Print_Area" localSheetId="5">'PRACERAT1'!$A$1:$R$60</definedName>
    <definedName name="_xlnm.Print_Area" localSheetId="6">'PRACERAT2'!$A$1:$R$61</definedName>
    <definedName name="_xlnm.Print_Area" localSheetId="7">'PRACERAT3'!$A$1:$R$61</definedName>
    <definedName name="_xlnm.Print_Area" localSheetId="8">'PRACERAT4'!$A$1:$N$64</definedName>
    <definedName name="_xlnm.Print_Area" localSheetId="9">'PRACERAT5'!$A$1:$N$70</definedName>
    <definedName name="_xlnm.Print_Area" localSheetId="10">'PRACERAT6'!$A$1:$N$71</definedName>
    <definedName name="_xlnm.Print_Area" localSheetId="1">'PRAGECTY'!$A$1:$I$64</definedName>
    <definedName name="_xlnm.Print_Area" localSheetId="4">'PRMARIT'!$A$1:$I$84</definedName>
  </definedNames>
  <calcPr fullCalcOnLoad="1"/>
</workbook>
</file>

<file path=xl/comments21.xml><?xml version="1.0" encoding="utf-8"?>
<comments xmlns="http://schemas.openxmlformats.org/spreadsheetml/2006/main">
  <authors>
    <author>A satisfied Microsoft Office user</author>
  </authors>
  <commentList>
    <comment ref="K9" authorId="0">
      <text>
        <r>
          <rPr>
            <sz val="8"/>
            <rFont val="Tahoma"/>
            <family val="2"/>
          </rPr>
          <t>Chk Row</t>
        </r>
      </text>
    </comment>
    <comment ref="K17" authorId="0">
      <text>
        <r>
          <rPr>
            <sz val="8"/>
            <rFont val="Tahoma"/>
            <family val="2"/>
          </rPr>
          <t>Chk Row</t>
        </r>
      </text>
    </comment>
    <comment ref="K25" authorId="0">
      <text>
        <r>
          <rPr>
            <sz val="8"/>
            <rFont val="Tahoma"/>
            <family val="2"/>
          </rPr>
          <t>Chk Row</t>
        </r>
      </text>
    </comment>
    <comment ref="K33" authorId="0">
      <text>
        <r>
          <rPr>
            <sz val="8"/>
            <rFont val="Tahoma"/>
            <family val="2"/>
          </rPr>
          <t>Chk Row</t>
        </r>
      </text>
    </comment>
    <comment ref="K41" authorId="0">
      <text>
        <r>
          <rPr>
            <sz val="8"/>
            <rFont val="Tahoma"/>
            <family val="2"/>
          </rPr>
          <t>Col Chk</t>
        </r>
      </text>
    </comment>
    <comment ref="K49" authorId="0">
      <text>
        <r>
          <rPr>
            <sz val="8"/>
            <rFont val="Tahoma"/>
            <family val="2"/>
          </rPr>
          <t>Col Chk</t>
        </r>
      </text>
    </comment>
  </commentList>
</comments>
</file>

<file path=xl/comments23.xml><?xml version="1.0" encoding="utf-8"?>
<comments xmlns="http://schemas.openxmlformats.org/spreadsheetml/2006/main">
  <authors>
    <author>A satisfied Microsoft Office user</author>
  </authors>
  <commentList>
    <comment ref="K9" authorId="0">
      <text>
        <r>
          <rPr>
            <b/>
            <sz val="8"/>
            <rFont val="Tahoma"/>
            <family val="2"/>
          </rPr>
          <t>CHK SUB</t>
        </r>
      </text>
    </comment>
    <comment ref="K20" authorId="0">
      <text>
        <r>
          <rPr>
            <b/>
            <sz val="8"/>
            <rFont val="Tahoma"/>
            <family val="2"/>
          </rPr>
          <t>CHK SUB</t>
        </r>
      </text>
    </comment>
    <comment ref="K31" authorId="0">
      <text>
        <r>
          <rPr>
            <b/>
            <sz val="8"/>
            <rFont val="Tahoma"/>
            <family val="2"/>
          </rPr>
          <t>CHK SUB</t>
        </r>
      </text>
    </comment>
  </commentList>
</comments>
</file>

<file path=xl/sharedStrings.xml><?xml version="1.0" encoding="utf-8"?>
<sst xmlns="http://schemas.openxmlformats.org/spreadsheetml/2006/main" count="2149" uniqueCount="265">
  <si>
    <t>Area/</t>
  </si>
  <si>
    <t>Reported Pregnancies</t>
  </si>
  <si>
    <t>Live Births</t>
  </si>
  <si>
    <t>Fetal Deaths</t>
  </si>
  <si>
    <t>Number</t>
  </si>
  <si>
    <t>Percent</t>
  </si>
  <si>
    <t>Delaware</t>
  </si>
  <si>
    <t xml:space="preserve"> &lt;15</t>
  </si>
  <si>
    <t xml:space="preserve"> 20-24</t>
  </si>
  <si>
    <t xml:space="preserve"> 25-29</t>
  </si>
  <si>
    <t xml:space="preserve"> 30-34</t>
  </si>
  <si>
    <t xml:space="preserve"> 35-39</t>
  </si>
  <si>
    <t xml:space="preserve"> 40+</t>
  </si>
  <si>
    <t>Kent</t>
  </si>
  <si>
    <t>New Castle</t>
  </si>
  <si>
    <t>Sussex</t>
  </si>
  <si>
    <t>Age</t>
  </si>
  <si>
    <t>Total</t>
  </si>
  <si>
    <t>NUMBER AND PERCENT OF REPORTED PREGNANCIES BY AGE OF WOMAN</t>
  </si>
  <si>
    <t>Induced Terminations</t>
  </si>
  <si>
    <t xml:space="preserve"> 15-19</t>
  </si>
  <si>
    <t xml:space="preserve">   15-17</t>
  </si>
  <si>
    <t xml:space="preserve">   18-19</t>
  </si>
  <si>
    <t>NUMBER AND PERCENT OF REPORTED PREGNANCIES BY RACE, HISPANIC ORIGIN, AND AGE OF WOMAN</t>
  </si>
  <si>
    <t>Race-</t>
  </si>
  <si>
    <t>Hispanic Origin/</t>
  </si>
  <si>
    <t>All Races</t>
  </si>
  <si>
    <t>White</t>
  </si>
  <si>
    <t>Black</t>
  </si>
  <si>
    <t>Other</t>
  </si>
  <si>
    <t>Hispanic*</t>
  </si>
  <si>
    <t>NUMBER AND PERCENT OF REPORTED PREGNANCIES BY RACE, HISPANIC ORIGIN, AND EDUCATION OF WOMAN</t>
  </si>
  <si>
    <t>Education</t>
  </si>
  <si>
    <t xml:space="preserve"> &lt;9</t>
  </si>
  <si>
    <t xml:space="preserve"> 9 to 11</t>
  </si>
  <si>
    <t xml:space="preserve"> H.S. Grad</t>
  </si>
  <si>
    <t xml:space="preserve"> 1 to 3 College</t>
  </si>
  <si>
    <t xml:space="preserve"> 4+ College</t>
  </si>
  <si>
    <t xml:space="preserve"> Unknown</t>
  </si>
  <si>
    <t>NUMBER AND PERCENT OF REPORTED PREGNANCIES BY RACE AND MARITAL STATUS OF WOMAN</t>
  </si>
  <si>
    <t>Area/Race/</t>
  </si>
  <si>
    <t>Marital Status</t>
  </si>
  <si>
    <t xml:space="preserve"> All Races</t>
  </si>
  <si>
    <t xml:space="preserve">  Married</t>
  </si>
  <si>
    <t xml:space="preserve">  Single</t>
  </si>
  <si>
    <t xml:space="preserve"> White</t>
  </si>
  <si>
    <t xml:space="preserve"> Black</t>
  </si>
  <si>
    <t xml:space="preserve"> Other</t>
  </si>
  <si>
    <t>Race</t>
  </si>
  <si>
    <t>NUMBER OF FETAL DEATHS BY WEIGHT OF FETUS IN GRAMS AND RACE OF WOMAN</t>
  </si>
  <si>
    <t>All</t>
  </si>
  <si>
    <t>Weight</t>
  </si>
  <si>
    <t>Races</t>
  </si>
  <si>
    <t xml:space="preserve">  &lt;500</t>
  </si>
  <si>
    <t xml:space="preserve">  500-749</t>
  </si>
  <si>
    <t xml:space="preserve">  750-999</t>
  </si>
  <si>
    <t xml:space="preserve"> 1000-1499</t>
  </si>
  <si>
    <t xml:space="preserve"> 1500-1999</t>
  </si>
  <si>
    <t xml:space="preserve"> 2000-2499</t>
  </si>
  <si>
    <t xml:space="preserve"> 2500+</t>
  </si>
  <si>
    <t>NUMBER OF FETAL DEATHS BY WEEKS OF GESTATION AND RACE OF WOMAN</t>
  </si>
  <si>
    <t xml:space="preserve"> Area/</t>
  </si>
  <si>
    <t>Weeks</t>
  </si>
  <si>
    <t xml:space="preserve"> &lt;20 Weeks</t>
  </si>
  <si>
    <t xml:space="preserve"> 20-24 Weeks</t>
  </si>
  <si>
    <t xml:space="preserve"> 25-29 Weeks</t>
  </si>
  <si>
    <t xml:space="preserve"> 30-34 Weeks</t>
  </si>
  <si>
    <t xml:space="preserve"> 35-39 Weeks</t>
  </si>
  <si>
    <t xml:space="preserve"> 40+ Weeks</t>
  </si>
  <si>
    <t>NUMBER AND PERCENT OF INDUCED TERMINATIONS OF PREGNANCY BY SELECTED CHARACTERISTICS</t>
  </si>
  <si>
    <t>Characteristic</t>
  </si>
  <si>
    <t xml:space="preserve"> Married</t>
  </si>
  <si>
    <t xml:space="preserve"> Single</t>
  </si>
  <si>
    <t>Place of Residence</t>
  </si>
  <si>
    <t xml:space="preserve"> Delaware</t>
  </si>
  <si>
    <t>Weeks of Gestation</t>
  </si>
  <si>
    <t xml:space="preserve">   Kent</t>
  </si>
  <si>
    <t xml:space="preserve"> &lt;7 Weeks</t>
  </si>
  <si>
    <t xml:space="preserve">   New Castle</t>
  </si>
  <si>
    <t xml:space="preserve"> 7 Weeks</t>
  </si>
  <si>
    <t xml:space="preserve">   Sussex</t>
  </si>
  <si>
    <t xml:space="preserve"> 8 Weeks</t>
  </si>
  <si>
    <t xml:space="preserve"> Maryland</t>
  </si>
  <si>
    <t xml:space="preserve"> 9-10 Weeks</t>
  </si>
  <si>
    <t xml:space="preserve"> New Jersey</t>
  </si>
  <si>
    <t xml:space="preserve"> 11-12 Weeks</t>
  </si>
  <si>
    <t xml:space="preserve"> Pennsylvania</t>
  </si>
  <si>
    <t xml:space="preserve"> 13-15 Weeks</t>
  </si>
  <si>
    <t xml:space="preserve"> Other State</t>
  </si>
  <si>
    <t xml:space="preserve"> 16-20 Weeks</t>
  </si>
  <si>
    <t xml:space="preserve"> 21+ Weeks</t>
  </si>
  <si>
    <t xml:space="preserve"> 15-17</t>
  </si>
  <si>
    <t>Type of Procedure</t>
  </si>
  <si>
    <t xml:space="preserve"> 18-19</t>
  </si>
  <si>
    <t xml:space="preserve"> Suction Curettage</t>
  </si>
  <si>
    <t>Previous Pregnancies</t>
  </si>
  <si>
    <t xml:space="preserve"> None</t>
  </si>
  <si>
    <t xml:space="preserve"> 1</t>
  </si>
  <si>
    <t xml:space="preserve"> 2</t>
  </si>
  <si>
    <t xml:space="preserve"> American Indian</t>
  </si>
  <si>
    <t xml:space="preserve"> 3+</t>
  </si>
  <si>
    <t xml:space="preserve"> Asian and Pacific Islander</t>
  </si>
  <si>
    <t xml:space="preserve"> Other Races</t>
  </si>
  <si>
    <t>Previous Live Births</t>
  </si>
  <si>
    <t>Hispanic Origin</t>
  </si>
  <si>
    <t xml:space="preserve"> Yes</t>
  </si>
  <si>
    <t xml:space="preserve"> No</t>
  </si>
  <si>
    <t>Level of Education</t>
  </si>
  <si>
    <t>Previous Induced Abortions</t>
  </si>
  <si>
    <t xml:space="preserve"> 9-11</t>
  </si>
  <si>
    <t xml:space="preserve"> H.S. Graduate</t>
  </si>
  <si>
    <t>NUMBER AND PERCENT OF INDUCED TERMINATIONS OF PREGNANCY BY PLACE OF RESIDENCE, RACE, AND AGE OF WOMAN</t>
  </si>
  <si>
    <t>Place of Residence/</t>
  </si>
  <si>
    <t>&lt;18</t>
  </si>
  <si>
    <t>18-19</t>
  </si>
  <si>
    <t>20-24</t>
  </si>
  <si>
    <t>25-29</t>
  </si>
  <si>
    <t>30-34</t>
  </si>
  <si>
    <t>35+</t>
  </si>
  <si>
    <t>All Terminations</t>
  </si>
  <si>
    <t xml:space="preserve">  Delaware</t>
  </si>
  <si>
    <t xml:space="preserve">    Kent</t>
  </si>
  <si>
    <t xml:space="preserve">     White</t>
  </si>
  <si>
    <t xml:space="preserve">     Black</t>
  </si>
  <si>
    <t xml:space="preserve">     Other</t>
  </si>
  <si>
    <t/>
  </si>
  <si>
    <t xml:space="preserve">    New Castle</t>
  </si>
  <si>
    <t xml:space="preserve">    Sussex</t>
  </si>
  <si>
    <t>Other State</t>
  </si>
  <si>
    <t>NUMBER OF INDUCED TERMINATIONS OF PREGNANCY BY PLACE OF RESIDENCE, AGE, MARITAL STATUS,</t>
  </si>
  <si>
    <t>AND RACE OF WOMAN</t>
  </si>
  <si>
    <t>Place of</t>
  </si>
  <si>
    <t>Marital Status and Race</t>
  </si>
  <si>
    <t>Residence/</t>
  </si>
  <si>
    <t>Married</t>
  </si>
  <si>
    <t>Single</t>
  </si>
  <si>
    <t xml:space="preserve">   &lt;15</t>
  </si>
  <si>
    <t xml:space="preserve">   20-24</t>
  </si>
  <si>
    <t xml:space="preserve">   25-29</t>
  </si>
  <si>
    <t xml:space="preserve">   30-34</t>
  </si>
  <si>
    <t xml:space="preserve">   35-39</t>
  </si>
  <si>
    <t xml:space="preserve">   40+</t>
  </si>
  <si>
    <t xml:space="preserve">  Other State</t>
  </si>
  <si>
    <t xml:space="preserve">     &lt;15</t>
  </si>
  <si>
    <t xml:space="preserve">     15-17</t>
  </si>
  <si>
    <t xml:space="preserve">     18-19</t>
  </si>
  <si>
    <t xml:space="preserve">     20-24</t>
  </si>
  <si>
    <t xml:space="preserve">     25-29</t>
  </si>
  <si>
    <t xml:space="preserve">     30-34</t>
  </si>
  <si>
    <t xml:space="preserve">     35-39</t>
  </si>
  <si>
    <t xml:space="preserve">     40+</t>
  </si>
  <si>
    <t>AND HISPANIC ORIGIN OF WOMAN</t>
  </si>
  <si>
    <t>Not</t>
  </si>
  <si>
    <t>Hispanic</t>
  </si>
  <si>
    <t>Stated</t>
  </si>
  <si>
    <t>NUMBER OF INDUCED TERMINATIONS OF PREGNANCY BY PLACE OF RESIDENCE, EDUCATION,</t>
  </si>
  <si>
    <t>AND AGE OF WOMAN</t>
  </si>
  <si>
    <t>&lt;15</t>
  </si>
  <si>
    <t>15-17</t>
  </si>
  <si>
    <t>35-39</t>
  </si>
  <si>
    <t xml:space="preserve">40+ </t>
  </si>
  <si>
    <t xml:space="preserve">   &lt;9</t>
  </si>
  <si>
    <t xml:space="preserve">   9 to 11</t>
  </si>
  <si>
    <t xml:space="preserve">   H.S. Graduate</t>
  </si>
  <si>
    <t xml:space="preserve">   1 to 3 College</t>
  </si>
  <si>
    <t xml:space="preserve">   4+ College</t>
  </si>
  <si>
    <t xml:space="preserve">   Unknown</t>
  </si>
  <si>
    <t xml:space="preserve">     &lt;9</t>
  </si>
  <si>
    <t xml:space="preserve">     9 to 11</t>
  </si>
  <si>
    <t xml:space="preserve">     H.S. Graduate</t>
  </si>
  <si>
    <t xml:space="preserve">     1 to 3 College</t>
  </si>
  <si>
    <t xml:space="preserve">     4+ College</t>
  </si>
  <si>
    <t xml:space="preserve">     Unknown</t>
  </si>
  <si>
    <t>NUMBER AND PERCENT OF INDUCED TERMINATIONS OF PREGNANCY BY PLACE OF RESIDENCE,</t>
  </si>
  <si>
    <t>NUMBER OF INDUCED TERMINATIONS OF PREGNANCY BY PLACE OF RESIDENCE,</t>
  </si>
  <si>
    <t>WEEKS OF GESTATION, AND AGE OF WOMAN</t>
  </si>
  <si>
    <t>40+</t>
  </si>
  <si>
    <t xml:space="preserve">   &lt;7 Weeks</t>
  </si>
  <si>
    <t xml:space="preserve">   7 Weeks</t>
  </si>
  <si>
    <t xml:space="preserve">   8 Weeks</t>
  </si>
  <si>
    <t xml:space="preserve">   9-10 Weeks</t>
  </si>
  <si>
    <t xml:space="preserve">   11-12 Weeks</t>
  </si>
  <si>
    <t xml:space="preserve">   13-15 Weeks</t>
  </si>
  <si>
    <t xml:space="preserve">   16-20 Weeks</t>
  </si>
  <si>
    <t xml:space="preserve">   21+ Weeks</t>
  </si>
  <si>
    <t xml:space="preserve">     &lt;7 Weeks</t>
  </si>
  <si>
    <t xml:space="preserve">     7 Weeks</t>
  </si>
  <si>
    <t xml:space="preserve">     8 Weeks</t>
  </si>
  <si>
    <t xml:space="preserve">     9-10 Weeks</t>
  </si>
  <si>
    <t xml:space="preserve">     11-12 Weeks</t>
  </si>
  <si>
    <t xml:space="preserve">     13-15 Weeks</t>
  </si>
  <si>
    <t xml:space="preserve">     16-20 Weeks</t>
  </si>
  <si>
    <t xml:space="preserve">     21+ Weeks</t>
  </si>
  <si>
    <t>None</t>
  </si>
  <si>
    <t>3+</t>
  </si>
  <si>
    <t>Table/Figure</t>
  </si>
  <si>
    <t>Title</t>
  </si>
  <si>
    <t>AGE OF WOMAN, AND NUMBER OF PREVIOUS INDUCED TERMINATIONS</t>
  </si>
  <si>
    <t>AGE OF WOMAN, AND NUMBER OF PREVIOUS LIVE BIRTHS</t>
  </si>
  <si>
    <t>AGE OF WOMAN, AND NUMBER OF PREVIOUS PREGNANCIES</t>
  </si>
  <si>
    <t>EDUCATION, AND RACE OF WOMAN</t>
  </si>
  <si>
    <t>(Insert Blank Sheet Here)</t>
  </si>
  <si>
    <t>Page after Reported Pregnancy Section</t>
  </si>
  <si>
    <t xml:space="preserve"> Medical (Nonsurgical)</t>
  </si>
  <si>
    <t xml:space="preserve"> Intrauterine Installation</t>
  </si>
  <si>
    <t>Number of Previous Pregnancies</t>
  </si>
  <si>
    <t>Marital Status and Hispanic Origin</t>
  </si>
  <si>
    <t>Age of Woman</t>
  </si>
  <si>
    <t>Number of Previous Live Births</t>
  </si>
  <si>
    <t>Number of Previous Induced Terminations</t>
  </si>
  <si>
    <t>(ALL RACES)</t>
  </si>
  <si>
    <t>(WHITE)</t>
  </si>
  <si>
    <t>(BLACK)</t>
  </si>
  <si>
    <t>1997-</t>
  </si>
  <si>
    <t>1998-</t>
  </si>
  <si>
    <t>1999-</t>
  </si>
  <si>
    <t>2000-</t>
  </si>
  <si>
    <t>NUMBER OF REPORTED PREGNANCIES BY AGE OF WOMAN</t>
  </si>
  <si>
    <t>FIVE-YEAR AVERAGE RATE OF REPORTED PREGNANCIES BY AGE OF WOMAN</t>
  </si>
  <si>
    <t>2001-</t>
  </si>
  <si>
    <t>00-04 to 01-05</t>
  </si>
  <si>
    <t>2002-</t>
  </si>
  <si>
    <t>2003-</t>
  </si>
  <si>
    <t>Unknown</t>
  </si>
  <si>
    <t>2004-</t>
  </si>
  <si>
    <t>2005-</t>
  </si>
  <si>
    <t>2006-</t>
  </si>
  <si>
    <t>2007-</t>
  </si>
  <si>
    <t>2008-</t>
  </si>
  <si>
    <t>2009-</t>
  </si>
  <si>
    <t>TABLE D-1</t>
  </si>
  <si>
    <t>DELAWARE AND COUNTIES, 2013</t>
  </si>
  <si>
    <t xml:space="preserve">…  </t>
  </si>
  <si>
    <t>TABLE D-2</t>
  </si>
  <si>
    <t>DELAWARE, 2013</t>
  </si>
  <si>
    <t>TABLE D-3</t>
  </si>
  <si>
    <t>TABLE D-4</t>
  </si>
  <si>
    <t>TABLE D-5</t>
  </si>
  <si>
    <t>DELAWARE AND COUNTIES, 2003-2013</t>
  </si>
  <si>
    <t>TABLE D-6</t>
  </si>
  <si>
    <t>TABLE D-7</t>
  </si>
  <si>
    <t>TABLE D-8</t>
  </si>
  <si>
    <t>DELAWARE AND COUNTIES, 2001-2013</t>
  </si>
  <si>
    <t>TABLE D-9</t>
  </si>
  <si>
    <t>TABLE D-10</t>
  </si>
  <si>
    <t>TABLE D-11</t>
  </si>
  <si>
    <t>TABLE D-12</t>
  </si>
  <si>
    <t>TABLE D-13</t>
  </si>
  <si>
    <t>TABLE D-14</t>
  </si>
  <si>
    <t xml:space="preserve">... </t>
  </si>
  <si>
    <t>TABLE D-15</t>
  </si>
  <si>
    <t>TABLE D-16</t>
  </si>
  <si>
    <t>Error</t>
  </si>
  <si>
    <t>TABLE D-17</t>
  </si>
  <si>
    <t>TABLE D-18</t>
  </si>
  <si>
    <t>TABLE D-19</t>
  </si>
  <si>
    <t>TABLE D-20</t>
  </si>
  <si>
    <t>TABLE D-21</t>
  </si>
  <si>
    <t>TABLE D-22</t>
  </si>
  <si>
    <t>FIGURE D-1</t>
  </si>
  <si>
    <t>FIGURE D-2</t>
  </si>
  <si>
    <t>FIGURE D-3</t>
  </si>
  <si>
    <t>FIVE-YEAR AVERAGE RATE OF REPORTED PREGNANCIES BY AGE AND RACE - DELAWARE, 2009-2013</t>
  </si>
  <si>
    <t>FIVE-YEAR AVERAGE RATE OF REPORTED PREGNANCIES BY COUNTY AND RACE - DELAWARE, 2009-2013</t>
  </si>
  <si>
    <t>FIVE-YEAR AVERAGE TEENAGE (15-19) PREGNANCY RATE BY COUNTY AND RACE OF WOMAN - DELAWARE, 2009-2013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</si>
</sst>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\ "/>
    <numFmt numFmtId="166" formatCode="0.0\ \ "/>
    <numFmt numFmtId="167" formatCode="0\ "/>
    <numFmt numFmtId="168" formatCode="0.0%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sz val="5"/>
      <color indexed="8"/>
      <name val="Small Fonts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.2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i/>
      <sz val="7.5"/>
      <color indexed="8"/>
      <name val="MS Sans Serif"/>
      <family val="0"/>
    </font>
    <font>
      <sz val="7.5"/>
      <color indexed="8"/>
      <name val="MS Sans Serif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double"/>
      <right style="thin"/>
      <top/>
      <bottom/>
    </border>
    <border>
      <left style="thin"/>
      <right/>
      <top style="thin"/>
      <bottom/>
    </border>
    <border>
      <left style="double"/>
      <right/>
      <top/>
      <bottom style="thin"/>
    </border>
    <border>
      <left/>
      <right style="double"/>
      <top/>
      <bottom/>
    </border>
    <border>
      <left/>
      <right style="thin"/>
      <top/>
      <bottom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17" xfId="0" applyFont="1" applyBorder="1" applyAlignment="1">
      <alignment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6" fontId="3" fillId="0" borderId="16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33" borderId="21" xfId="0" applyFont="1" applyFill="1" applyBorder="1" applyAlignment="1">
      <alignment/>
    </xf>
    <xf numFmtId="165" fontId="3" fillId="33" borderId="21" xfId="0" applyNumberFormat="1" applyFont="1" applyFill="1" applyBorder="1" applyAlignment="1">
      <alignment horizontal="right"/>
    </xf>
    <xf numFmtId="166" fontId="3" fillId="33" borderId="22" xfId="0" applyNumberFormat="1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right"/>
    </xf>
    <xf numFmtId="166" fontId="3" fillId="33" borderId="23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67" applyFont="1" applyAlignment="1">
      <alignment horizontal="centerContinuous"/>
      <protection/>
    </xf>
    <xf numFmtId="0" fontId="3" fillId="0" borderId="0" xfId="67" applyFont="1">
      <alignment/>
      <protection/>
    </xf>
    <xf numFmtId="0" fontId="3" fillId="0" borderId="27" xfId="67" applyFont="1" applyBorder="1" applyAlignment="1">
      <alignment horizontal="center"/>
      <protection/>
    </xf>
    <xf numFmtId="0" fontId="3" fillId="0" borderId="11" xfId="67" applyFont="1" applyBorder="1" applyAlignment="1">
      <alignment horizontal="centerContinuous"/>
      <protection/>
    </xf>
    <xf numFmtId="0" fontId="3" fillId="0" borderId="12" xfId="67" applyFont="1" applyBorder="1" applyAlignment="1">
      <alignment horizontal="centerContinuous"/>
      <protection/>
    </xf>
    <xf numFmtId="0" fontId="3" fillId="0" borderId="15" xfId="67" applyFont="1" applyBorder="1" applyAlignment="1">
      <alignment horizontal="centerContinuous"/>
      <protection/>
    </xf>
    <xf numFmtId="0" fontId="3" fillId="0" borderId="0" xfId="67" applyFont="1" applyBorder="1" applyAlignment="1">
      <alignment horizontal="center"/>
      <protection/>
    </xf>
    <xf numFmtId="0" fontId="3" fillId="0" borderId="0" xfId="67" applyFont="1" applyBorder="1" applyAlignment="1">
      <alignment/>
      <protection/>
    </xf>
    <xf numFmtId="0" fontId="3" fillId="0" borderId="0" xfId="67" applyFont="1" applyAlignment="1">
      <alignment/>
      <protection/>
    </xf>
    <xf numFmtId="0" fontId="3" fillId="0" borderId="17" xfId="67" applyFont="1" applyBorder="1" applyAlignment="1">
      <alignment horizontal="center"/>
      <protection/>
    </xf>
    <xf numFmtId="0" fontId="3" fillId="0" borderId="28" xfId="67" applyFont="1" applyBorder="1" applyAlignment="1">
      <alignment horizontal="center"/>
      <protection/>
    </xf>
    <xf numFmtId="0" fontId="3" fillId="0" borderId="16" xfId="67" applyFont="1" applyBorder="1" applyAlignment="1">
      <alignment horizontal="center"/>
      <protection/>
    </xf>
    <xf numFmtId="0" fontId="2" fillId="0" borderId="21" xfId="67" applyFont="1" applyBorder="1">
      <alignment/>
      <protection/>
    </xf>
    <xf numFmtId="0" fontId="5" fillId="0" borderId="0" xfId="67" applyFont="1" applyAlignment="1">
      <alignment horizontal="center"/>
      <protection/>
    </xf>
    <xf numFmtId="0" fontId="2" fillId="0" borderId="0" xfId="67" applyFont="1" applyBorder="1">
      <alignment/>
      <protection/>
    </xf>
    <xf numFmtId="167" fontId="5" fillId="0" borderId="0" xfId="67" applyNumberFormat="1" applyFont="1" applyBorder="1" applyAlignment="1" applyProtection="1">
      <alignment horizontal="center"/>
      <protection locked="0"/>
    </xf>
    <xf numFmtId="0" fontId="3" fillId="0" borderId="21" xfId="67" applyFont="1" applyBorder="1">
      <alignment/>
      <protection/>
    </xf>
    <xf numFmtId="0" fontId="3" fillId="0" borderId="0" xfId="67" applyFont="1" applyBorder="1">
      <alignment/>
      <protection/>
    </xf>
    <xf numFmtId="0" fontId="3" fillId="0" borderId="17" xfId="67" applyFont="1" applyBorder="1">
      <alignment/>
      <protection/>
    </xf>
    <xf numFmtId="0" fontId="3" fillId="0" borderId="0" xfId="66" applyFont="1">
      <alignment/>
      <protection/>
    </xf>
    <xf numFmtId="0" fontId="3" fillId="0" borderId="27" xfId="66" applyFont="1" applyBorder="1" applyAlignment="1">
      <alignment horizontal="center"/>
      <protection/>
    </xf>
    <xf numFmtId="0" fontId="3" fillId="0" borderId="11" xfId="66" applyFont="1" applyBorder="1" applyAlignment="1">
      <alignment horizontal="centerContinuous"/>
      <protection/>
    </xf>
    <xf numFmtId="0" fontId="3" fillId="0" borderId="12" xfId="66" applyFont="1" applyBorder="1" applyAlignment="1">
      <alignment horizontal="centerContinuous"/>
      <protection/>
    </xf>
    <xf numFmtId="0" fontId="3" fillId="0" borderId="15" xfId="66" applyFont="1" applyBorder="1" applyAlignment="1">
      <alignment horizontal="centerContinuous"/>
      <protection/>
    </xf>
    <xf numFmtId="0" fontId="3" fillId="0" borderId="0" xfId="66" applyFont="1" applyBorder="1" applyAlignment="1">
      <alignment horizontal="center"/>
      <protection/>
    </xf>
    <xf numFmtId="0" fontId="3" fillId="0" borderId="0" xfId="66" applyFont="1" applyBorder="1" applyAlignment="1">
      <alignment horizontal="centerContinuous"/>
      <protection/>
    </xf>
    <xf numFmtId="0" fontId="3" fillId="0" borderId="17" xfId="66" applyFont="1" applyBorder="1" applyAlignment="1">
      <alignment horizontal="center"/>
      <protection/>
    </xf>
    <xf numFmtId="0" fontId="3" fillId="0" borderId="28" xfId="66" applyFont="1" applyBorder="1" applyAlignment="1">
      <alignment horizontal="center"/>
      <protection/>
    </xf>
    <xf numFmtId="0" fontId="3" fillId="0" borderId="16" xfId="66" applyFont="1" applyBorder="1" applyAlignment="1">
      <alignment horizontal="center"/>
      <protection/>
    </xf>
    <xf numFmtId="167" fontId="6" fillId="0" borderId="0" xfId="66" applyNumberFormat="1" applyFont="1" applyProtection="1">
      <alignment/>
      <protection locked="0"/>
    </xf>
    <xf numFmtId="0" fontId="2" fillId="0" borderId="21" xfId="66" applyFont="1" applyBorder="1">
      <alignment/>
      <protection/>
    </xf>
    <xf numFmtId="0" fontId="5" fillId="0" borderId="0" xfId="66" applyFont="1" applyAlignment="1">
      <alignment horizontal="center"/>
      <protection/>
    </xf>
    <xf numFmtId="0" fontId="2" fillId="0" borderId="0" xfId="66" applyFont="1" applyBorder="1">
      <alignment/>
      <protection/>
    </xf>
    <xf numFmtId="167" fontId="5" fillId="0" borderId="0" xfId="66" applyNumberFormat="1" applyFont="1" applyAlignment="1" applyProtection="1">
      <alignment horizontal="center"/>
      <protection locked="0"/>
    </xf>
    <xf numFmtId="0" fontId="3" fillId="0" borderId="21" xfId="66" applyFont="1" applyBorder="1">
      <alignment/>
      <protection/>
    </xf>
    <xf numFmtId="0" fontId="3" fillId="0" borderId="0" xfId="66" applyFont="1" applyBorder="1">
      <alignment/>
      <protection/>
    </xf>
    <xf numFmtId="0" fontId="3" fillId="0" borderId="21" xfId="66" applyFont="1" applyBorder="1" applyAlignment="1" quotePrefix="1">
      <alignment horizontal="left"/>
      <protection/>
    </xf>
    <xf numFmtId="0" fontId="3" fillId="0" borderId="17" xfId="66" applyFont="1" applyBorder="1">
      <alignment/>
      <protection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7" fontId="3" fillId="0" borderId="23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 quotePrefix="1">
      <alignment/>
    </xf>
    <xf numFmtId="167" fontId="3" fillId="0" borderId="16" xfId="0" applyNumberFormat="1" applyFont="1" applyBorder="1" applyAlignment="1">
      <alignment/>
    </xf>
    <xf numFmtId="168" fontId="3" fillId="0" borderId="19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65" applyFont="1" applyAlignment="1">
      <alignment horizontal="centerContinuous"/>
      <protection/>
    </xf>
    <xf numFmtId="0" fontId="3" fillId="0" borderId="0" xfId="65" applyFont="1" applyAlignment="1">
      <alignment/>
      <protection/>
    </xf>
    <xf numFmtId="0" fontId="3" fillId="0" borderId="0" xfId="65" applyFont="1">
      <alignment/>
      <protection/>
    </xf>
    <xf numFmtId="0" fontId="3" fillId="0" borderId="27" xfId="65" applyFont="1" applyBorder="1" applyAlignment="1">
      <alignment horizontal="center"/>
      <protection/>
    </xf>
    <xf numFmtId="0" fontId="3" fillId="0" borderId="0" xfId="65" applyFont="1" applyBorder="1" applyAlignment="1">
      <alignment horizontal="centerContinuous"/>
      <protection/>
    </xf>
    <xf numFmtId="0" fontId="3" fillId="0" borderId="21" xfId="65" applyFont="1" applyBorder="1" applyAlignment="1">
      <alignment horizontal="center"/>
      <protection/>
    </xf>
    <xf numFmtId="0" fontId="3" fillId="0" borderId="17" xfId="65" applyFont="1" applyBorder="1" applyAlignment="1">
      <alignment horizontal="center"/>
      <protection/>
    </xf>
    <xf numFmtId="0" fontId="3" fillId="0" borderId="16" xfId="65" applyFont="1" applyBorder="1" applyAlignment="1">
      <alignment horizontal="center"/>
      <protection/>
    </xf>
    <xf numFmtId="0" fontId="3" fillId="0" borderId="31" xfId="65" applyFont="1" applyBorder="1" applyAlignment="1">
      <alignment horizontal="center"/>
      <protection/>
    </xf>
    <xf numFmtId="0" fontId="3" fillId="0" borderId="33" xfId="65" applyFont="1" applyBorder="1" applyAlignment="1">
      <alignment horizontal="center"/>
      <protection/>
    </xf>
    <xf numFmtId="0" fontId="2" fillId="0" borderId="23" xfId="65" applyFont="1" applyBorder="1" applyProtection="1">
      <alignment/>
      <protection/>
    </xf>
    <xf numFmtId="164" fontId="3" fillId="0" borderId="22" xfId="65" applyNumberFormat="1" applyFont="1" applyBorder="1" applyAlignment="1">
      <alignment horizontal="right"/>
      <protection/>
    </xf>
    <xf numFmtId="164" fontId="3" fillId="0" borderId="23" xfId="65" applyNumberFormat="1" applyFont="1" applyBorder="1" applyAlignment="1">
      <alignment horizontal="right"/>
      <protection/>
    </xf>
    <xf numFmtId="0" fontId="5" fillId="0" borderId="0" xfId="65" applyFont="1">
      <alignment/>
      <protection/>
    </xf>
    <xf numFmtId="0" fontId="2" fillId="0" borderId="0" xfId="65" applyFont="1" applyBorder="1">
      <alignment/>
      <protection/>
    </xf>
    <xf numFmtId="167" fontId="5" fillId="0" borderId="0" xfId="65" applyNumberFormat="1" applyFont="1" applyAlignment="1" applyProtection="1">
      <alignment horizontal="center"/>
      <protection locked="0"/>
    </xf>
    <xf numFmtId="0" fontId="3" fillId="0" borderId="21" xfId="65" applyFont="1" applyBorder="1">
      <alignment/>
      <protection/>
    </xf>
    <xf numFmtId="0" fontId="3" fillId="0" borderId="0" xfId="65" applyFont="1" applyBorder="1">
      <alignment/>
      <protection/>
    </xf>
    <xf numFmtId="164" fontId="3" fillId="0" borderId="22" xfId="65" applyNumberFormat="1" applyFont="1" applyBorder="1">
      <alignment/>
      <protection/>
    </xf>
    <xf numFmtId="164" fontId="3" fillId="0" borderId="23" xfId="65" applyNumberFormat="1" applyFont="1" applyBorder="1">
      <alignment/>
      <protection/>
    </xf>
    <xf numFmtId="0" fontId="4" fillId="0" borderId="0" xfId="65">
      <alignment/>
      <protection/>
    </xf>
    <xf numFmtId="0" fontId="2" fillId="0" borderId="21" xfId="65" applyFont="1" applyBorder="1">
      <alignment/>
      <protection/>
    </xf>
    <xf numFmtId="0" fontId="3" fillId="0" borderId="17" xfId="65" applyFont="1" applyBorder="1">
      <alignment/>
      <protection/>
    </xf>
    <xf numFmtId="164" fontId="3" fillId="0" borderId="24" xfId="65" applyNumberFormat="1" applyFont="1" applyBorder="1" applyAlignment="1">
      <alignment horizontal="right"/>
      <protection/>
    </xf>
    <xf numFmtId="164" fontId="3" fillId="0" borderId="16" xfId="65" applyNumberFormat="1" applyFont="1" applyBorder="1" applyAlignment="1">
      <alignment horizontal="right"/>
      <protection/>
    </xf>
    <xf numFmtId="0" fontId="3" fillId="0" borderId="0" xfId="65" applyFont="1" applyAlignment="1">
      <alignment horizontal="center"/>
      <protection/>
    </xf>
    <xf numFmtId="1" fontId="3" fillId="0" borderId="0" xfId="65" applyNumberFormat="1" applyFont="1">
      <alignment/>
      <protection/>
    </xf>
    <xf numFmtId="0" fontId="3" fillId="0" borderId="0" xfId="61" applyFont="1" applyAlignment="1" applyProtection="1">
      <alignment horizontal="centerContinuous"/>
      <protection/>
    </xf>
    <xf numFmtId="0" fontId="3" fillId="0" borderId="0" xfId="61" applyFont="1" applyProtection="1">
      <alignment/>
      <protection/>
    </xf>
    <xf numFmtId="0" fontId="3" fillId="0" borderId="0" xfId="61" applyFont="1">
      <alignment/>
      <protection/>
    </xf>
    <xf numFmtId="0" fontId="3" fillId="0" borderId="0" xfId="61" applyFont="1" applyAlignment="1" applyProtection="1">
      <alignment/>
      <protection/>
    </xf>
    <xf numFmtId="0" fontId="3" fillId="0" borderId="10" xfId="61" applyFont="1" applyBorder="1" applyAlignment="1" applyProtection="1">
      <alignment horizontal="center"/>
      <protection/>
    </xf>
    <xf numFmtId="0" fontId="3" fillId="0" borderId="12" xfId="61" applyFont="1" applyBorder="1" applyAlignment="1" applyProtection="1">
      <alignment horizontal="centerContinuous"/>
      <protection/>
    </xf>
    <xf numFmtId="0" fontId="3" fillId="0" borderId="15" xfId="61" applyFont="1" applyBorder="1" applyAlignment="1" applyProtection="1">
      <alignment horizontal="centerContinuous"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Border="1" applyAlignment="1" applyProtection="1">
      <alignment horizontal="left"/>
      <protection/>
    </xf>
    <xf numFmtId="0" fontId="3" fillId="0" borderId="0" xfId="61" applyFont="1" applyBorder="1" applyAlignment="1" applyProtection="1">
      <alignment horizontal="centerContinuous"/>
      <protection/>
    </xf>
    <xf numFmtId="0" fontId="3" fillId="0" borderId="23" xfId="61" applyFont="1" applyBorder="1" applyAlignment="1" applyProtection="1">
      <alignment horizontal="center"/>
      <protection/>
    </xf>
    <xf numFmtId="0" fontId="3" fillId="0" borderId="19" xfId="61" applyFont="1" applyBorder="1" applyAlignment="1" applyProtection="1">
      <alignment horizontal="centerContinuous"/>
      <protection/>
    </xf>
    <xf numFmtId="0" fontId="3" fillId="0" borderId="19" xfId="61" applyFont="1" applyBorder="1" applyAlignment="1" applyProtection="1" quotePrefix="1">
      <alignment horizontal="centerContinuous"/>
      <protection/>
    </xf>
    <xf numFmtId="0" fontId="3" fillId="0" borderId="28" xfId="61" applyFont="1" applyBorder="1" applyAlignment="1" applyProtection="1">
      <alignment horizontal="centerContinuous"/>
      <protection/>
    </xf>
    <xf numFmtId="0" fontId="3" fillId="0" borderId="33" xfId="61" applyFont="1" applyBorder="1" applyAlignment="1" applyProtection="1">
      <alignment horizontal="centerContinuous"/>
      <protection/>
    </xf>
    <xf numFmtId="0" fontId="3" fillId="0" borderId="0" xfId="61" applyFont="1" applyBorder="1" applyAlignment="1" applyProtection="1">
      <alignment horizontal="center"/>
      <protection/>
    </xf>
    <xf numFmtId="0" fontId="3" fillId="0" borderId="0" xfId="61" applyFont="1" applyBorder="1" applyAlignment="1" applyProtection="1" quotePrefix="1">
      <alignment horizontal="centerContinuous"/>
      <protection/>
    </xf>
    <xf numFmtId="0" fontId="3" fillId="0" borderId="16" xfId="61" applyFont="1" applyBorder="1" applyAlignment="1" applyProtection="1">
      <alignment horizontal="center"/>
      <protection/>
    </xf>
    <xf numFmtId="0" fontId="3" fillId="0" borderId="0" xfId="61" applyFont="1" applyAlignment="1" applyProtection="1">
      <alignment horizontal="center"/>
      <protection/>
    </xf>
    <xf numFmtId="0" fontId="3" fillId="0" borderId="23" xfId="61" applyFont="1" applyBorder="1" applyProtection="1">
      <alignment/>
      <protection/>
    </xf>
    <xf numFmtId="0" fontId="3" fillId="0" borderId="16" xfId="61" applyFont="1" applyBorder="1" applyAlignment="1" applyProtection="1">
      <alignment horizontal="center" vertical="top"/>
      <protection/>
    </xf>
    <xf numFmtId="0" fontId="2" fillId="0" borderId="23" xfId="61" applyFont="1" applyBorder="1" applyProtection="1">
      <alignment/>
      <protection/>
    </xf>
    <xf numFmtId="0" fontId="5" fillId="0" borderId="0" xfId="61" applyFont="1" applyAlignment="1" applyProtection="1">
      <alignment horizontal="center"/>
      <protection/>
    </xf>
    <xf numFmtId="167" fontId="5" fillId="0" borderId="0" xfId="61" applyNumberFormat="1" applyFont="1" applyBorder="1" applyAlignment="1" applyProtection="1">
      <alignment horizontal="center"/>
      <protection/>
    </xf>
    <xf numFmtId="167" fontId="3" fillId="0" borderId="0" xfId="61" applyNumberFormat="1" applyFont="1" applyProtection="1">
      <alignment/>
      <protection/>
    </xf>
    <xf numFmtId="0" fontId="3" fillId="0" borderId="23" xfId="61" applyFont="1" applyBorder="1" applyAlignment="1" applyProtection="1" quotePrefix="1">
      <alignment horizontal="left"/>
      <protection/>
    </xf>
    <xf numFmtId="0" fontId="3" fillId="0" borderId="23" xfId="61" applyFont="1" applyBorder="1" applyAlignment="1" applyProtection="1">
      <alignment horizontal="left"/>
      <protection/>
    </xf>
    <xf numFmtId="0" fontId="3" fillId="0" borderId="16" xfId="61" applyFont="1" applyBorder="1" applyAlignment="1" applyProtection="1" quotePrefix="1">
      <alignment horizontal="left"/>
      <protection/>
    </xf>
    <xf numFmtId="0" fontId="3" fillId="0" borderId="0" xfId="60" applyFont="1" applyAlignment="1" applyProtection="1">
      <alignment horizontal="centerContinuous"/>
      <protection/>
    </xf>
    <xf numFmtId="0" fontId="0" fillId="0" borderId="0" xfId="60" applyFont="1" applyAlignment="1" applyProtection="1">
      <alignment horizontal="centerContinuous"/>
      <protection/>
    </xf>
    <xf numFmtId="0" fontId="0" fillId="0" borderId="0" xfId="60" applyFont="1" applyProtection="1">
      <alignment/>
      <protection/>
    </xf>
    <xf numFmtId="0" fontId="0" fillId="0" borderId="0" xfId="60" applyFont="1">
      <alignment/>
      <protection/>
    </xf>
    <xf numFmtId="0" fontId="3" fillId="0" borderId="0" xfId="60" applyFont="1" applyProtection="1">
      <alignment/>
      <protection/>
    </xf>
    <xf numFmtId="0" fontId="3" fillId="0" borderId="0" xfId="60" applyFont="1" applyAlignment="1" applyProtection="1">
      <alignment/>
      <protection/>
    </xf>
    <xf numFmtId="0" fontId="3" fillId="0" borderId="10" xfId="60" applyFont="1" applyBorder="1" applyAlignment="1" applyProtection="1">
      <alignment horizontal="center"/>
      <protection/>
    </xf>
    <xf numFmtId="0" fontId="3" fillId="0" borderId="0" xfId="60" applyFont="1" applyBorder="1" applyProtection="1">
      <alignment/>
      <protection/>
    </xf>
    <xf numFmtId="0" fontId="3" fillId="0" borderId="0" xfId="60" applyFont="1" applyBorder="1" applyAlignment="1" applyProtection="1">
      <alignment horizontal="left"/>
      <protection/>
    </xf>
    <xf numFmtId="0" fontId="3" fillId="0" borderId="0" xfId="60" applyFont="1" applyBorder="1" applyAlignment="1" applyProtection="1">
      <alignment horizontal="centerContinuous"/>
      <protection/>
    </xf>
    <xf numFmtId="0" fontId="3" fillId="0" borderId="23" xfId="60" applyFont="1" applyBorder="1" applyAlignment="1" applyProtection="1">
      <alignment horizontal="center"/>
      <protection/>
    </xf>
    <xf numFmtId="0" fontId="3" fillId="0" borderId="19" xfId="60" applyFont="1" applyBorder="1" applyAlignment="1" applyProtection="1">
      <alignment horizontal="centerContinuous"/>
      <protection/>
    </xf>
    <xf numFmtId="0" fontId="3" fillId="0" borderId="19" xfId="60" applyFont="1" applyBorder="1" applyAlignment="1" applyProtection="1" quotePrefix="1">
      <alignment horizontal="centerContinuous"/>
      <protection/>
    </xf>
    <xf numFmtId="0" fontId="3" fillId="0" borderId="28" xfId="60" applyFont="1" applyBorder="1" applyAlignment="1" applyProtection="1">
      <alignment horizontal="centerContinuous"/>
      <protection/>
    </xf>
    <xf numFmtId="0" fontId="3" fillId="0" borderId="33" xfId="60" applyFont="1" applyBorder="1" applyAlignment="1" applyProtection="1">
      <alignment horizontal="centerContinuous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0" xfId="60" applyFont="1" applyBorder="1" applyAlignment="1" applyProtection="1" quotePrefix="1">
      <alignment horizontal="centerContinuous"/>
      <protection/>
    </xf>
    <xf numFmtId="0" fontId="3" fillId="0" borderId="34" xfId="60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 vertical="top"/>
      <protection/>
    </xf>
    <xf numFmtId="0" fontId="3" fillId="0" borderId="32" xfId="60" applyFont="1" applyBorder="1" applyAlignment="1" applyProtection="1">
      <alignment horizontal="center" vertical="top"/>
      <protection/>
    </xf>
    <xf numFmtId="0" fontId="2" fillId="0" borderId="23" xfId="60" applyFont="1" applyBorder="1" applyProtection="1">
      <alignment/>
      <protection/>
    </xf>
    <xf numFmtId="0" fontId="5" fillId="0" borderId="0" xfId="60" applyFont="1" applyAlignment="1" applyProtection="1">
      <alignment horizontal="center"/>
      <protection/>
    </xf>
    <xf numFmtId="167" fontId="5" fillId="0" borderId="0" xfId="60" applyNumberFormat="1" applyFont="1" applyBorder="1" applyAlignment="1" applyProtection="1">
      <alignment horizontal="center"/>
      <protection/>
    </xf>
    <xf numFmtId="167" fontId="0" fillId="0" borderId="0" xfId="60" applyNumberFormat="1" applyFont="1" applyProtection="1">
      <alignment/>
      <protection/>
    </xf>
    <xf numFmtId="0" fontId="3" fillId="0" borderId="23" xfId="60" applyFont="1" applyBorder="1" applyAlignment="1" applyProtection="1" quotePrefix="1">
      <alignment horizontal="left"/>
      <protection/>
    </xf>
    <xf numFmtId="0" fontId="3" fillId="0" borderId="23" xfId="60" applyFont="1" applyBorder="1" applyProtection="1">
      <alignment/>
      <protection/>
    </xf>
    <xf numFmtId="167" fontId="3" fillId="0" borderId="0" xfId="60" applyNumberFormat="1" applyFont="1" applyProtection="1">
      <alignment/>
      <protection/>
    </xf>
    <xf numFmtId="0" fontId="3" fillId="0" borderId="16" xfId="60" applyFont="1" applyBorder="1" applyAlignment="1" applyProtection="1" quotePrefix="1">
      <alignment horizontal="left"/>
      <protection/>
    </xf>
    <xf numFmtId="0" fontId="3" fillId="0" borderId="0" xfId="57" applyFont="1" applyAlignment="1" applyProtection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0" fontId="3" fillId="0" borderId="27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Continuous"/>
      <protection/>
    </xf>
    <xf numFmtId="0" fontId="3" fillId="0" borderId="17" xfId="57" applyFont="1" applyBorder="1" applyAlignment="1">
      <alignment horizontal="centerContinuous"/>
      <protection/>
    </xf>
    <xf numFmtId="0" fontId="3" fillId="0" borderId="16" xfId="57" applyFont="1" applyBorder="1" applyAlignment="1">
      <alignment horizontal="center"/>
      <protection/>
    </xf>
    <xf numFmtId="0" fontId="3" fillId="0" borderId="28" xfId="57" applyFont="1" applyBorder="1" applyAlignment="1" quotePrefix="1">
      <alignment horizontal="center"/>
      <protection/>
    </xf>
    <xf numFmtId="0" fontId="3" fillId="0" borderId="17" xfId="57" applyFont="1" applyBorder="1" applyAlignment="1" quotePrefix="1">
      <alignment horizontal="center"/>
      <protection/>
    </xf>
    <xf numFmtId="0" fontId="3" fillId="0" borderId="17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5" fillId="0" borderId="23" xfId="57" applyFont="1" applyBorder="1" applyAlignment="1">
      <alignment/>
      <protection/>
    </xf>
    <xf numFmtId="0" fontId="2" fillId="0" borderId="21" xfId="57" applyFont="1" applyBorder="1">
      <alignment/>
      <protection/>
    </xf>
    <xf numFmtId="167" fontId="6" fillId="0" borderId="23" xfId="57" applyNumberFormat="1" applyFont="1" applyBorder="1" applyAlignment="1" applyProtection="1">
      <alignment/>
      <protection locked="0"/>
    </xf>
    <xf numFmtId="0" fontId="5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5" fillId="0" borderId="0" xfId="57" applyFont="1" applyAlignment="1">
      <alignment/>
      <protection/>
    </xf>
    <xf numFmtId="0" fontId="3" fillId="0" borderId="21" xfId="57" applyFont="1" applyBorder="1">
      <alignment/>
      <protection/>
    </xf>
    <xf numFmtId="167" fontId="6" fillId="0" borderId="23" xfId="57" applyNumberFormat="1" applyFont="1" applyBorder="1" applyProtection="1">
      <alignment/>
      <protection locked="0"/>
    </xf>
    <xf numFmtId="0" fontId="3" fillId="0" borderId="0" xfId="57" applyFont="1" applyBorder="1">
      <alignment/>
      <protection/>
    </xf>
    <xf numFmtId="16" fontId="3" fillId="0" borderId="21" xfId="57" applyNumberFormat="1" applyFont="1" applyBorder="1">
      <alignment/>
      <protection/>
    </xf>
    <xf numFmtId="16" fontId="3" fillId="0" borderId="0" xfId="57" applyNumberFormat="1" applyFont="1" applyBorder="1">
      <alignment/>
      <protection/>
    </xf>
    <xf numFmtId="0" fontId="3" fillId="0" borderId="21" xfId="57" applyFont="1" applyBorder="1" applyAlignment="1">
      <alignment/>
      <protection/>
    </xf>
    <xf numFmtId="0" fontId="3" fillId="0" borderId="17" xfId="57" applyFont="1" applyBorder="1">
      <alignment/>
      <protection/>
    </xf>
    <xf numFmtId="167" fontId="6" fillId="0" borderId="16" xfId="57" applyNumberFormat="1" applyFont="1" applyBorder="1" applyProtection="1">
      <alignment/>
      <protection locked="0"/>
    </xf>
    <xf numFmtId="0" fontId="3" fillId="0" borderId="0" xfId="58" applyFont="1" applyAlignment="1" applyProtection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3" fillId="0" borderId="0" xfId="58" applyFont="1">
      <alignment/>
      <protection/>
    </xf>
    <xf numFmtId="0" fontId="3" fillId="0" borderId="10" xfId="58" applyFont="1" applyBorder="1" applyAlignment="1">
      <alignment horizontal="center"/>
      <protection/>
    </xf>
    <xf numFmtId="0" fontId="3" fillId="0" borderId="21" xfId="58" applyFont="1" applyBorder="1" applyAlignment="1">
      <alignment horizontal="center"/>
      <protection/>
    </xf>
    <xf numFmtId="0" fontId="3" fillId="0" borderId="17" xfId="58" applyFont="1" applyBorder="1" applyAlignment="1">
      <alignment horizontal="centerContinuous"/>
      <protection/>
    </xf>
    <xf numFmtId="0" fontId="3" fillId="0" borderId="28" xfId="58" applyFont="1" applyBorder="1" applyAlignment="1">
      <alignment horizontal="centerContinuous"/>
      <protection/>
    </xf>
    <xf numFmtId="0" fontId="3" fillId="0" borderId="16" xfId="58" applyFont="1" applyBorder="1" applyAlignment="1">
      <alignment horizontal="centerContinuous"/>
      <protection/>
    </xf>
    <xf numFmtId="0" fontId="3" fillId="0" borderId="0" xfId="58" applyFont="1" applyBorder="1" applyAlignment="1">
      <alignment horizontal="centerContinuous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/>
      <protection/>
    </xf>
    <xf numFmtId="0" fontId="3" fillId="0" borderId="17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2" fillId="0" borderId="21" xfId="58" applyFont="1" applyBorder="1">
      <alignment/>
      <protection/>
    </xf>
    <xf numFmtId="164" fontId="3" fillId="0" borderId="21" xfId="58" applyNumberFormat="1" applyFont="1" applyBorder="1" applyAlignment="1">
      <alignment horizontal="right"/>
      <protection/>
    </xf>
    <xf numFmtId="164" fontId="3" fillId="0" borderId="23" xfId="58" applyNumberFormat="1" applyFont="1" applyBorder="1" applyAlignment="1">
      <alignment horizontal="right"/>
      <protection/>
    </xf>
    <xf numFmtId="0" fontId="2" fillId="0" borderId="0" xfId="58" applyFont="1" applyBorder="1">
      <alignment/>
      <protection/>
    </xf>
    <xf numFmtId="0" fontId="3" fillId="0" borderId="21" xfId="58" applyFont="1" applyBorder="1">
      <alignment/>
      <protection/>
    </xf>
    <xf numFmtId="0" fontId="3" fillId="0" borderId="0" xfId="58" applyFont="1" applyBorder="1">
      <alignment/>
      <protection/>
    </xf>
    <xf numFmtId="16" fontId="3" fillId="0" borderId="21" xfId="58" applyNumberFormat="1" applyFont="1" applyBorder="1">
      <alignment/>
      <protection/>
    </xf>
    <xf numFmtId="16" fontId="3" fillId="0" borderId="0" xfId="58" applyNumberFormat="1" applyFont="1" applyBorder="1">
      <alignment/>
      <protection/>
    </xf>
    <xf numFmtId="0" fontId="3" fillId="0" borderId="21" xfId="58" applyFont="1" applyBorder="1" applyAlignment="1">
      <alignment/>
      <protection/>
    </xf>
    <xf numFmtId="0" fontId="3" fillId="0" borderId="17" xfId="58" applyFont="1" applyBorder="1">
      <alignment/>
      <protection/>
    </xf>
    <xf numFmtId="164" fontId="3" fillId="0" borderId="17" xfId="58" applyNumberFormat="1" applyFont="1" applyBorder="1" applyAlignment="1">
      <alignment horizontal="right"/>
      <protection/>
    </xf>
    <xf numFmtId="164" fontId="3" fillId="0" borderId="16" xfId="58" applyNumberFormat="1" applyFont="1" applyBorder="1" applyAlignment="1">
      <alignment horizontal="right"/>
      <protection/>
    </xf>
    <xf numFmtId="0" fontId="3" fillId="0" borderId="0" xfId="59" applyFont="1" applyAlignment="1" applyProtection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0" fontId="3" fillId="0" borderId="0" xfId="59" applyFont="1">
      <alignment/>
      <protection/>
    </xf>
    <xf numFmtId="0" fontId="3" fillId="0" borderId="27" xfId="59" applyFont="1" applyBorder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3" fillId="0" borderId="17" xfId="59" applyFont="1" applyBorder="1" applyAlignment="1">
      <alignment horizontal="center"/>
      <protection/>
    </xf>
    <xf numFmtId="0" fontId="3" fillId="0" borderId="16" xfId="59" applyFont="1" applyBorder="1" applyAlignment="1">
      <alignment horizontal="center"/>
      <protection/>
    </xf>
    <xf numFmtId="0" fontId="3" fillId="0" borderId="28" xfId="59" applyFont="1" applyBorder="1" applyAlignment="1">
      <alignment horizontal="center"/>
      <protection/>
    </xf>
    <xf numFmtId="0" fontId="5" fillId="0" borderId="23" xfId="59" applyFont="1" applyBorder="1" applyAlignment="1">
      <alignment horizontal="center"/>
      <protection/>
    </xf>
    <xf numFmtId="0" fontId="2" fillId="0" borderId="23" xfId="59" applyFont="1" applyBorder="1" applyProtection="1">
      <alignment/>
      <protection/>
    </xf>
    <xf numFmtId="167" fontId="6" fillId="0" borderId="23" xfId="59" applyNumberFormat="1" applyFont="1" applyBorder="1" applyProtection="1">
      <alignment/>
      <protection locked="0"/>
    </xf>
    <xf numFmtId="0" fontId="5" fillId="0" borderId="0" xfId="59" applyFont="1" applyAlignment="1">
      <alignment horizontal="center"/>
      <protection/>
    </xf>
    <xf numFmtId="0" fontId="2" fillId="0" borderId="0" xfId="59" applyFont="1" applyBorder="1" applyProtection="1">
      <alignment/>
      <protection/>
    </xf>
    <xf numFmtId="167" fontId="5" fillId="0" borderId="0" xfId="59" applyNumberFormat="1" applyFont="1" applyBorder="1" applyAlignment="1" applyProtection="1">
      <alignment horizontal="center"/>
      <protection locked="0"/>
    </xf>
    <xf numFmtId="0" fontId="3" fillId="0" borderId="21" xfId="59" applyFont="1" applyBorder="1" applyAlignment="1" quotePrefix="1">
      <alignment horizontal="left"/>
      <protection/>
    </xf>
    <xf numFmtId="0" fontId="3" fillId="0" borderId="0" xfId="59" applyFont="1" applyBorder="1" applyAlignment="1" quotePrefix="1">
      <alignment horizontal="left"/>
      <protection/>
    </xf>
    <xf numFmtId="0" fontId="3" fillId="0" borderId="21" xfId="59" applyFont="1" applyBorder="1">
      <alignment/>
      <protection/>
    </xf>
    <xf numFmtId="0" fontId="2" fillId="0" borderId="21" xfId="59" applyFont="1" applyBorder="1">
      <alignment/>
      <protection/>
    </xf>
    <xf numFmtId="0" fontId="3" fillId="0" borderId="17" xfId="59" applyFont="1" applyBorder="1">
      <alignment/>
      <protection/>
    </xf>
    <xf numFmtId="167" fontId="6" fillId="0" borderId="16" xfId="59" applyNumberFormat="1" applyFont="1" applyBorder="1" applyProtection="1">
      <alignment/>
      <protection locked="0"/>
    </xf>
    <xf numFmtId="0" fontId="9" fillId="0" borderId="0" xfId="59">
      <alignment/>
      <protection/>
    </xf>
    <xf numFmtId="0" fontId="3" fillId="0" borderId="0" xfId="64" applyFont="1" applyAlignment="1" applyProtection="1">
      <alignment horizontal="centerContinuous"/>
      <protection/>
    </xf>
    <xf numFmtId="0" fontId="3" fillId="0" borderId="0" xfId="64" applyFont="1" applyProtection="1">
      <alignment/>
      <protection/>
    </xf>
    <xf numFmtId="0" fontId="3" fillId="0" borderId="0" xfId="64" applyFont="1">
      <alignment/>
      <protection/>
    </xf>
    <xf numFmtId="0" fontId="3" fillId="0" borderId="10" xfId="64" applyFont="1" applyBorder="1" applyAlignment="1" applyProtection="1">
      <alignment horizontal="center"/>
      <protection/>
    </xf>
    <xf numFmtId="0" fontId="3" fillId="0" borderId="12" xfId="64" applyFont="1" applyBorder="1" applyAlignment="1" applyProtection="1">
      <alignment horizontal="centerContinuous"/>
      <protection/>
    </xf>
    <xf numFmtId="0" fontId="3" fillId="0" borderId="12" xfId="64" applyFont="1" applyBorder="1" applyAlignment="1" applyProtection="1" quotePrefix="1">
      <alignment horizontal="centerContinuous"/>
      <protection/>
    </xf>
    <xf numFmtId="0" fontId="3" fillId="0" borderId="15" xfId="64" applyFont="1" applyBorder="1" applyAlignment="1" applyProtection="1">
      <alignment horizontal="centerContinuous"/>
      <protection/>
    </xf>
    <xf numFmtId="0" fontId="3" fillId="0" borderId="0" xfId="64" applyFont="1" applyBorder="1" applyAlignment="1" applyProtection="1">
      <alignment horizontal="center"/>
      <protection/>
    </xf>
    <xf numFmtId="0" fontId="3" fillId="0" borderId="0" xfId="64" applyFont="1" applyBorder="1" applyProtection="1">
      <alignment/>
      <protection/>
    </xf>
    <xf numFmtId="0" fontId="3" fillId="0" borderId="0" xfId="64" applyFont="1" applyBorder="1" applyAlignment="1" applyProtection="1" quotePrefix="1">
      <alignment horizontal="centerContinuous"/>
      <protection/>
    </xf>
    <xf numFmtId="0" fontId="3" fillId="0" borderId="0" xfId="64" applyFont="1" applyBorder="1" applyAlignment="1" applyProtection="1">
      <alignment horizontal="centerContinuous"/>
      <protection/>
    </xf>
    <xf numFmtId="0" fontId="3" fillId="0" borderId="23" xfId="64" applyFont="1" applyBorder="1" applyAlignment="1" applyProtection="1">
      <alignment horizontal="center"/>
      <protection/>
    </xf>
    <xf numFmtId="0" fontId="3" fillId="0" borderId="0" xfId="64" applyFont="1" applyAlignment="1" applyProtection="1">
      <alignment horizontal="center"/>
      <protection/>
    </xf>
    <xf numFmtId="0" fontId="3" fillId="0" borderId="16" xfId="64" applyFont="1" applyBorder="1" applyAlignment="1" applyProtection="1">
      <alignment horizontal="center"/>
      <protection/>
    </xf>
    <xf numFmtId="0" fontId="3" fillId="0" borderId="16" xfId="64" applyFont="1" applyBorder="1" applyAlignment="1" applyProtection="1">
      <alignment horizontal="center" vertical="top"/>
      <protection/>
    </xf>
    <xf numFmtId="0" fontId="2" fillId="0" borderId="23" xfId="64" applyFont="1" applyBorder="1" applyProtection="1">
      <alignment/>
      <protection/>
    </xf>
    <xf numFmtId="167" fontId="5" fillId="0" borderId="0" xfId="64" applyNumberFormat="1" applyFont="1" applyBorder="1" applyAlignment="1" applyProtection="1">
      <alignment horizontal="center"/>
      <protection/>
    </xf>
    <xf numFmtId="167" fontId="3" fillId="0" borderId="0" xfId="64" applyNumberFormat="1" applyFont="1" applyProtection="1">
      <alignment/>
      <protection/>
    </xf>
    <xf numFmtId="0" fontId="3" fillId="0" borderId="23" xfId="64" applyFont="1" applyBorder="1" applyAlignment="1" applyProtection="1" quotePrefix="1">
      <alignment horizontal="left"/>
      <protection/>
    </xf>
    <xf numFmtId="0" fontId="3" fillId="0" borderId="23" xfId="64" applyFont="1" applyBorder="1" applyProtection="1">
      <alignment/>
      <protection/>
    </xf>
    <xf numFmtId="0" fontId="3" fillId="0" borderId="23" xfId="64" applyFont="1" applyBorder="1" applyAlignment="1" applyProtection="1">
      <alignment horizontal="left"/>
      <protection/>
    </xf>
    <xf numFmtId="0" fontId="3" fillId="0" borderId="0" xfId="63" applyFont="1" applyAlignment="1" applyProtection="1">
      <alignment horizontal="centerContinuous"/>
      <protection/>
    </xf>
    <xf numFmtId="0" fontId="3" fillId="0" borderId="0" xfId="63" applyFont="1" applyProtection="1">
      <alignment/>
      <protection/>
    </xf>
    <xf numFmtId="0" fontId="3" fillId="0" borderId="0" xfId="63" applyFont="1">
      <alignment/>
      <protection/>
    </xf>
    <xf numFmtId="0" fontId="3" fillId="0" borderId="10" xfId="63" applyFont="1" applyBorder="1" applyAlignment="1" applyProtection="1">
      <alignment horizontal="center"/>
      <protection/>
    </xf>
    <xf numFmtId="0" fontId="3" fillId="0" borderId="0" xfId="63" applyFont="1" applyBorder="1" applyAlignment="1" applyProtection="1">
      <alignment horizontal="center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Border="1" applyAlignment="1" applyProtection="1" quotePrefix="1">
      <alignment horizontal="centerContinuous"/>
      <protection/>
    </xf>
    <xf numFmtId="0" fontId="3" fillId="0" borderId="0" xfId="63" applyFont="1" applyBorder="1" applyAlignment="1" applyProtection="1">
      <alignment horizontal="centerContinuous"/>
      <protection/>
    </xf>
    <xf numFmtId="0" fontId="3" fillId="0" borderId="23" xfId="63" applyFont="1" applyBorder="1" applyAlignment="1" applyProtection="1">
      <alignment horizontal="center"/>
      <protection/>
    </xf>
    <xf numFmtId="0" fontId="3" fillId="0" borderId="0" xfId="63" applyFont="1" applyAlignment="1" applyProtection="1">
      <alignment horizontal="center"/>
      <protection/>
    </xf>
    <xf numFmtId="0" fontId="3" fillId="0" borderId="16" xfId="63" applyFont="1" applyBorder="1" applyAlignment="1" applyProtection="1">
      <alignment horizontal="center"/>
      <protection/>
    </xf>
    <xf numFmtId="0" fontId="3" fillId="0" borderId="16" xfId="63" applyFont="1" applyBorder="1" applyAlignment="1" applyProtection="1">
      <alignment horizontal="center" vertical="top"/>
      <protection/>
    </xf>
    <xf numFmtId="0" fontId="2" fillId="0" borderId="23" xfId="63" applyFont="1" applyBorder="1" applyProtection="1">
      <alignment/>
      <protection/>
    </xf>
    <xf numFmtId="0" fontId="5" fillId="0" borderId="0" xfId="63" applyFont="1" applyAlignment="1">
      <alignment horizontal="center"/>
      <protection/>
    </xf>
    <xf numFmtId="167" fontId="5" fillId="0" borderId="0" xfId="63" applyNumberFormat="1" applyFont="1" applyBorder="1" applyAlignment="1" applyProtection="1">
      <alignment horizontal="center"/>
      <protection/>
    </xf>
    <xf numFmtId="167" fontId="3" fillId="0" borderId="0" xfId="63" applyNumberFormat="1" applyFont="1" applyProtection="1">
      <alignment/>
      <protection/>
    </xf>
    <xf numFmtId="0" fontId="3" fillId="0" borderId="23" xfId="63" applyFont="1" applyBorder="1" applyAlignment="1" applyProtection="1" quotePrefix="1">
      <alignment horizontal="left"/>
      <protection/>
    </xf>
    <xf numFmtId="0" fontId="3" fillId="0" borderId="23" xfId="63" applyFont="1" applyBorder="1" applyProtection="1">
      <alignment/>
      <protection/>
    </xf>
    <xf numFmtId="0" fontId="3" fillId="0" borderId="23" xfId="63" applyFont="1" applyBorder="1" applyAlignment="1" applyProtection="1">
      <alignment horizontal="left"/>
      <protection/>
    </xf>
    <xf numFmtId="0" fontId="3" fillId="0" borderId="0" xfId="62" applyFont="1" applyAlignment="1" applyProtection="1">
      <alignment horizontal="centerContinuous"/>
      <protection/>
    </xf>
    <xf numFmtId="0" fontId="3" fillId="0" borderId="0" xfId="62" applyFont="1" applyProtection="1">
      <alignment/>
      <protection/>
    </xf>
    <xf numFmtId="0" fontId="3" fillId="0" borderId="0" xfId="62" applyFont="1">
      <alignment/>
      <protection/>
    </xf>
    <xf numFmtId="0" fontId="3" fillId="0" borderId="10" xfId="62" applyFont="1" applyBorder="1" applyAlignment="1" applyProtection="1">
      <alignment horizontal="center"/>
      <protection/>
    </xf>
    <xf numFmtId="0" fontId="3" fillId="0" borderId="0" xfId="62" applyFont="1" applyBorder="1" applyAlignment="1" applyProtection="1">
      <alignment horizontal="center"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Border="1" applyAlignment="1" applyProtection="1" quotePrefix="1">
      <alignment horizontal="centerContinuous"/>
      <protection/>
    </xf>
    <xf numFmtId="0" fontId="3" fillId="0" borderId="0" xfId="62" applyFont="1" applyBorder="1" applyAlignment="1" applyProtection="1">
      <alignment horizontal="centerContinuous"/>
      <protection/>
    </xf>
    <xf numFmtId="0" fontId="3" fillId="0" borderId="23" xfId="62" applyFont="1" applyBorder="1" applyAlignment="1" applyProtection="1">
      <alignment horizontal="center"/>
      <protection/>
    </xf>
    <xf numFmtId="0" fontId="3" fillId="0" borderId="0" xfId="62" applyFont="1" applyAlignment="1" applyProtection="1">
      <alignment horizontal="center"/>
      <protection/>
    </xf>
    <xf numFmtId="0" fontId="3" fillId="0" borderId="16" xfId="62" applyFont="1" applyBorder="1" applyAlignment="1" applyProtection="1">
      <alignment horizontal="center"/>
      <protection/>
    </xf>
    <xf numFmtId="0" fontId="3" fillId="0" borderId="16" xfId="62" applyFont="1" applyBorder="1" applyAlignment="1" applyProtection="1">
      <alignment horizontal="center" vertical="top"/>
      <protection/>
    </xf>
    <xf numFmtId="0" fontId="2" fillId="0" borderId="23" xfId="62" applyFont="1" applyBorder="1" applyProtection="1">
      <alignment/>
      <protection/>
    </xf>
    <xf numFmtId="0" fontId="5" fillId="0" borderId="0" xfId="62" applyFont="1" applyAlignment="1">
      <alignment horizontal="center"/>
      <protection/>
    </xf>
    <xf numFmtId="167" fontId="5" fillId="0" borderId="0" xfId="62" applyNumberFormat="1" applyFont="1" applyBorder="1" applyAlignment="1" applyProtection="1">
      <alignment horizontal="center"/>
      <protection/>
    </xf>
    <xf numFmtId="167" fontId="3" fillId="0" borderId="0" xfId="62" applyNumberFormat="1" applyFont="1" applyProtection="1">
      <alignment/>
      <protection/>
    </xf>
    <xf numFmtId="0" fontId="3" fillId="0" borderId="23" xfId="62" applyFont="1" applyBorder="1" applyAlignment="1" applyProtection="1" quotePrefix="1">
      <alignment horizontal="left"/>
      <protection/>
    </xf>
    <xf numFmtId="0" fontId="3" fillId="0" borderId="23" xfId="62" applyFont="1" applyBorder="1" applyProtection="1">
      <alignment/>
      <protection/>
    </xf>
    <xf numFmtId="0" fontId="3" fillId="0" borderId="23" xfId="62" applyFont="1" applyBorder="1" applyAlignment="1" applyProtection="1">
      <alignment horizontal="left"/>
      <protection/>
    </xf>
    <xf numFmtId="0" fontId="3" fillId="0" borderId="16" xfId="62" applyFont="1" applyBorder="1" applyAlignment="1" applyProtection="1" quotePrefix="1">
      <alignment horizontal="left"/>
      <protection/>
    </xf>
    <xf numFmtId="0" fontId="0" fillId="0" borderId="0" xfId="68" applyFont="1">
      <alignment/>
      <protection/>
    </xf>
    <xf numFmtId="0" fontId="0" fillId="0" borderId="0" xfId="68" applyFont="1" applyAlignment="1">
      <alignment horizontal="center"/>
      <protection/>
    </xf>
    <xf numFmtId="0" fontId="9" fillId="0" borderId="0" xfId="68">
      <alignment/>
      <protection/>
    </xf>
    <xf numFmtId="0" fontId="11" fillId="0" borderId="0" xfId="68" applyFont="1" applyAlignment="1">
      <alignment horizontal="centerContinuous"/>
      <protection/>
    </xf>
    <xf numFmtId="167" fontId="3" fillId="0" borderId="0" xfId="0" applyNumberFormat="1" applyFont="1" applyAlignment="1">
      <alignment/>
    </xf>
    <xf numFmtId="1" fontId="0" fillId="0" borderId="23" xfId="0" applyNumberFormat="1" applyFont="1" applyBorder="1" applyAlignment="1">
      <alignment/>
    </xf>
    <xf numFmtId="0" fontId="3" fillId="0" borderId="10" xfId="0" applyFont="1" applyBorder="1" applyAlignment="1">
      <alignment horizontal="centerContinuous"/>
    </xf>
    <xf numFmtId="165" fontId="3" fillId="0" borderId="23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6" fontId="3" fillId="0" borderId="0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center"/>
    </xf>
    <xf numFmtId="166" fontId="3" fillId="0" borderId="23" xfId="0" applyNumberFormat="1" applyFont="1" applyBorder="1" applyAlignment="1">
      <alignment/>
    </xf>
    <xf numFmtId="0" fontId="3" fillId="0" borderId="0" xfId="57" applyFont="1" applyAlignment="1" applyProtection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0" xfId="59" applyFont="1" applyAlignment="1" applyProtection="1">
      <alignment horizontal="center"/>
      <protection/>
    </xf>
    <xf numFmtId="165" fontId="3" fillId="0" borderId="25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0" fontId="3" fillId="0" borderId="20" xfId="59" applyFont="1" applyBorder="1" applyAlignment="1">
      <alignment horizontal="center"/>
      <protection/>
    </xf>
    <xf numFmtId="0" fontId="3" fillId="0" borderId="16" xfId="64" applyFont="1" applyBorder="1" applyAlignment="1" applyProtection="1">
      <alignment horizontal="left"/>
      <protection/>
    </xf>
    <xf numFmtId="0" fontId="3" fillId="0" borderId="16" xfId="63" applyFont="1" applyBorder="1" applyAlignment="1" applyProtection="1">
      <alignment horizontal="left"/>
      <protection/>
    </xf>
    <xf numFmtId="167" fontId="3" fillId="0" borderId="0" xfId="65" applyNumberFormat="1" applyFont="1">
      <alignment/>
      <protection/>
    </xf>
    <xf numFmtId="0" fontId="3" fillId="0" borderId="23" xfId="60" applyFont="1" applyBorder="1" applyAlignment="1" applyProtection="1">
      <alignment horizontal="left"/>
      <protection/>
    </xf>
    <xf numFmtId="0" fontId="3" fillId="0" borderId="34" xfId="61" applyFont="1" applyFill="1" applyBorder="1" applyAlignment="1" applyProtection="1">
      <alignment horizontal="center"/>
      <protection/>
    </xf>
    <xf numFmtId="0" fontId="3" fillId="0" borderId="10" xfId="61" applyFont="1" applyFill="1" applyBorder="1" applyAlignment="1" applyProtection="1">
      <alignment horizontal="center"/>
      <protection/>
    </xf>
    <xf numFmtId="0" fontId="3" fillId="0" borderId="32" xfId="61" applyFont="1" applyFill="1" applyBorder="1" applyAlignment="1" applyProtection="1">
      <alignment horizontal="center" vertical="top"/>
      <protection/>
    </xf>
    <xf numFmtId="0" fontId="3" fillId="0" borderId="16" xfId="61" applyFont="1" applyFill="1" applyBorder="1" applyAlignment="1" applyProtection="1">
      <alignment horizontal="center" vertical="top"/>
      <protection/>
    </xf>
    <xf numFmtId="0" fontId="3" fillId="0" borderId="15" xfId="57" applyFont="1" applyBorder="1" applyAlignment="1">
      <alignment/>
      <protection/>
    </xf>
    <xf numFmtId="0" fontId="3" fillId="0" borderId="15" xfId="59" applyFont="1" applyBorder="1" applyAlignment="1">
      <alignment/>
      <protection/>
    </xf>
    <xf numFmtId="0" fontId="3" fillId="0" borderId="12" xfId="65" applyFont="1" applyBorder="1" applyAlignment="1">
      <alignment/>
      <protection/>
    </xf>
    <xf numFmtId="0" fontId="3" fillId="0" borderId="15" xfId="65" applyFont="1" applyBorder="1" applyAlignment="1">
      <alignment/>
      <protection/>
    </xf>
    <xf numFmtId="0" fontId="4" fillId="0" borderId="0" xfId="65" applyFont="1">
      <alignment/>
      <protection/>
    </xf>
    <xf numFmtId="0" fontId="3" fillId="0" borderId="0" xfId="0" applyFont="1" applyAlignment="1">
      <alignment horizontal="center"/>
    </xf>
    <xf numFmtId="0" fontId="3" fillId="34" borderId="0" xfId="66" applyFont="1" applyFill="1">
      <alignment/>
      <protection/>
    </xf>
    <xf numFmtId="0" fontId="3" fillId="0" borderId="15" xfId="65" applyFont="1" applyBorder="1" applyAlignment="1">
      <alignment horizontal="center"/>
      <protection/>
    </xf>
    <xf numFmtId="0" fontId="3" fillId="0" borderId="11" xfId="65" applyFont="1" applyBorder="1" applyAlignment="1">
      <alignment horizontal="center"/>
      <protection/>
    </xf>
    <xf numFmtId="0" fontId="3" fillId="0" borderId="0" xfId="65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67" applyFont="1" applyAlignment="1">
      <alignment horizontal="center"/>
      <protection/>
    </xf>
    <xf numFmtId="0" fontId="3" fillId="0" borderId="0" xfId="66" applyFont="1" applyAlignment="1">
      <alignment horizontal="center"/>
      <protection/>
    </xf>
    <xf numFmtId="0" fontId="3" fillId="0" borderId="12" xfId="65" applyFont="1" applyBorder="1" applyAlignment="1">
      <alignment horizontal="center"/>
      <protection/>
    </xf>
    <xf numFmtId="0" fontId="3" fillId="0" borderId="15" xfId="65" applyFont="1" applyBorder="1" applyAlignment="1">
      <alignment horizontal="center"/>
      <protection/>
    </xf>
    <xf numFmtId="0" fontId="3" fillId="0" borderId="11" xfId="65" applyFont="1" applyBorder="1" applyAlignment="1">
      <alignment horizontal="center"/>
      <protection/>
    </xf>
    <xf numFmtId="0" fontId="3" fillId="0" borderId="0" xfId="65" applyFont="1" applyAlignment="1" applyProtection="1">
      <alignment horizontal="center"/>
      <protection/>
    </xf>
    <xf numFmtId="0" fontId="3" fillId="0" borderId="0" xfId="65" applyFont="1" applyAlignment="1">
      <alignment horizontal="center"/>
      <protection/>
    </xf>
    <xf numFmtId="0" fontId="3" fillId="0" borderId="0" xfId="61" applyFont="1" applyAlignment="1" applyProtection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11" xfId="60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center"/>
      <protection/>
    </xf>
    <xf numFmtId="0" fontId="3" fillId="0" borderId="0" xfId="60" applyFont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3" fillId="0" borderId="0" xfId="57" applyFont="1" applyAlignment="1" applyProtection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11" xfId="58" applyFont="1" applyBorder="1" applyAlignment="1">
      <alignment horizontal="center"/>
      <protection/>
    </xf>
    <xf numFmtId="0" fontId="3" fillId="0" borderId="12" xfId="58" applyFont="1" applyBorder="1" applyAlignment="1">
      <alignment horizontal="center"/>
      <protection/>
    </xf>
    <xf numFmtId="0" fontId="3" fillId="0" borderId="15" xfId="58" applyFont="1" applyBorder="1" applyAlignment="1">
      <alignment horizontal="center"/>
      <protection/>
    </xf>
    <xf numFmtId="0" fontId="3" fillId="0" borderId="0" xfId="58" applyFont="1" applyAlignment="1" applyProtection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11" xfId="59" applyFont="1" applyBorder="1" applyAlignment="1">
      <alignment horizontal="center"/>
      <protection/>
    </xf>
    <xf numFmtId="0" fontId="3" fillId="0" borderId="12" xfId="59" applyFont="1" applyBorder="1" applyAlignment="1">
      <alignment horizontal="center"/>
      <protection/>
    </xf>
    <xf numFmtId="0" fontId="3" fillId="0" borderId="15" xfId="59" applyFont="1" applyBorder="1" applyAlignment="1">
      <alignment horizontal="center"/>
      <protection/>
    </xf>
    <xf numFmtId="0" fontId="3" fillId="0" borderId="0" xfId="59" applyFont="1" applyAlignment="1" applyProtection="1">
      <alignment horizontal="center"/>
      <protection/>
    </xf>
    <xf numFmtId="0" fontId="3" fillId="0" borderId="0" xfId="59" applyFont="1" applyAlignment="1">
      <alignment horizontal="center"/>
      <protection/>
    </xf>
    <xf numFmtId="0" fontId="3" fillId="0" borderId="0" xfId="64" applyFont="1" applyAlignment="1" applyProtection="1">
      <alignment horizontal="center"/>
      <protection/>
    </xf>
    <xf numFmtId="0" fontId="3" fillId="0" borderId="0" xfId="64" applyFont="1" applyAlignment="1">
      <alignment horizontal="center"/>
      <protection/>
    </xf>
    <xf numFmtId="0" fontId="3" fillId="0" borderId="11" xfId="63" applyFont="1" applyBorder="1" applyAlignment="1" applyProtection="1">
      <alignment horizontal="center"/>
      <protection/>
    </xf>
    <xf numFmtId="0" fontId="3" fillId="0" borderId="12" xfId="63" applyFont="1" applyBorder="1" applyAlignment="1" applyProtection="1">
      <alignment horizontal="center"/>
      <protection/>
    </xf>
    <xf numFmtId="0" fontId="3" fillId="0" borderId="15" xfId="63" applyFont="1" applyBorder="1" applyAlignment="1" applyProtection="1">
      <alignment horizontal="center"/>
      <protection/>
    </xf>
    <xf numFmtId="0" fontId="3" fillId="0" borderId="0" xfId="63" applyFont="1" applyAlignment="1" applyProtection="1">
      <alignment horizontal="center"/>
      <protection/>
    </xf>
    <xf numFmtId="0" fontId="3" fillId="0" borderId="0" xfId="63" applyFont="1" applyAlignment="1">
      <alignment horizontal="center"/>
      <protection/>
    </xf>
    <xf numFmtId="0" fontId="3" fillId="0" borderId="11" xfId="62" applyFont="1" applyBorder="1" applyAlignment="1" applyProtection="1">
      <alignment horizontal="center"/>
      <protection/>
    </xf>
    <xf numFmtId="0" fontId="3" fillId="0" borderId="12" xfId="62" applyFont="1" applyBorder="1" applyAlignment="1" applyProtection="1">
      <alignment horizontal="center"/>
      <protection/>
    </xf>
    <xf numFmtId="0" fontId="3" fillId="0" borderId="15" xfId="62" applyFont="1" applyBorder="1" applyAlignment="1" applyProtection="1">
      <alignment horizontal="center"/>
      <protection/>
    </xf>
    <xf numFmtId="0" fontId="3" fillId="0" borderId="0" xfId="62" applyFont="1" applyAlignment="1" applyProtection="1">
      <alignment horizontal="center"/>
      <protection/>
    </xf>
    <xf numFmtId="0" fontId="3" fillId="0" borderId="0" xfId="62" applyFont="1" applyAlignment="1">
      <alignment horizontal="center"/>
      <protection/>
    </xf>
    <xf numFmtId="0" fontId="12" fillId="0" borderId="21" xfId="67" applyFont="1" applyBorder="1" applyAlignment="1">
      <alignment horizontal="center"/>
      <protection/>
    </xf>
    <xf numFmtId="0" fontId="12" fillId="0" borderId="25" xfId="67" applyFont="1" applyBorder="1" applyAlignment="1">
      <alignment horizontal="center"/>
      <protection/>
    </xf>
    <xf numFmtId="0" fontId="12" fillId="0" borderId="23" xfId="67" applyFont="1" applyBorder="1" applyAlignment="1">
      <alignment horizontal="center"/>
      <protection/>
    </xf>
    <xf numFmtId="167" fontId="3" fillId="0" borderId="21" xfId="67" applyNumberFormat="1" applyFont="1" applyBorder="1" applyProtection="1">
      <alignment/>
      <protection locked="0"/>
    </xf>
    <xf numFmtId="167" fontId="3" fillId="0" borderId="25" xfId="67" applyNumberFormat="1" applyFont="1" applyBorder="1" applyProtection="1">
      <alignment/>
      <protection locked="0"/>
    </xf>
    <xf numFmtId="167" fontId="3" fillId="0" borderId="23" xfId="67" applyNumberFormat="1" applyFont="1" applyBorder="1" applyProtection="1">
      <alignment/>
      <protection locked="0"/>
    </xf>
    <xf numFmtId="0" fontId="12" fillId="0" borderId="0" xfId="67" applyFont="1" applyAlignment="1">
      <alignment horizontal="center"/>
      <protection/>
    </xf>
    <xf numFmtId="167" fontId="3" fillId="0" borderId="17" xfId="67" applyNumberFormat="1" applyFont="1" applyBorder="1" applyProtection="1">
      <alignment/>
      <protection locked="0"/>
    </xf>
    <xf numFmtId="167" fontId="3" fillId="0" borderId="28" xfId="67" applyNumberFormat="1" applyFont="1" applyBorder="1" applyProtection="1">
      <alignment/>
      <protection locked="0"/>
    </xf>
    <xf numFmtId="167" fontId="3" fillId="0" borderId="16" xfId="67" applyNumberFormat="1" applyFont="1" applyBorder="1" applyProtection="1">
      <alignment/>
      <protection locked="0"/>
    </xf>
    <xf numFmtId="0" fontId="12" fillId="0" borderId="21" xfId="66" applyFont="1" applyBorder="1" applyAlignment="1">
      <alignment horizontal="center"/>
      <protection/>
    </xf>
    <xf numFmtId="0" fontId="12" fillId="0" borderId="25" xfId="66" applyFont="1" applyBorder="1" applyAlignment="1">
      <alignment horizontal="center"/>
      <protection/>
    </xf>
    <xf numFmtId="0" fontId="12" fillId="0" borderId="23" xfId="66" applyFont="1" applyBorder="1" applyAlignment="1">
      <alignment horizontal="center"/>
      <protection/>
    </xf>
    <xf numFmtId="167" fontId="3" fillId="0" borderId="21" xfId="66" applyNumberFormat="1" applyFont="1" applyBorder="1" applyProtection="1">
      <alignment/>
      <protection locked="0"/>
    </xf>
    <xf numFmtId="167" fontId="3" fillId="0" borderId="25" xfId="66" applyNumberFormat="1" applyFont="1" applyBorder="1" applyProtection="1">
      <alignment/>
      <protection locked="0"/>
    </xf>
    <xf numFmtId="167" fontId="3" fillId="0" borderId="23" xfId="66" applyNumberFormat="1" applyFont="1" applyBorder="1" applyProtection="1">
      <alignment/>
      <protection locked="0"/>
    </xf>
    <xf numFmtId="0" fontId="12" fillId="0" borderId="0" xfId="66" applyFont="1" applyAlignment="1">
      <alignment horizontal="center"/>
      <protection/>
    </xf>
    <xf numFmtId="167" fontId="3" fillId="0" borderId="17" xfId="66" applyNumberFormat="1" applyFont="1" applyBorder="1" applyProtection="1">
      <alignment/>
      <protection locked="0"/>
    </xf>
    <xf numFmtId="167" fontId="3" fillId="0" borderId="28" xfId="66" applyNumberFormat="1" applyFont="1" applyBorder="1" applyProtection="1">
      <alignment/>
      <protection locked="0"/>
    </xf>
    <xf numFmtId="167" fontId="3" fillId="0" borderId="16" xfId="66" applyNumberFormat="1" applyFont="1" applyBorder="1" applyProtection="1">
      <alignment/>
      <protection locked="0"/>
    </xf>
    <xf numFmtId="0" fontId="3" fillId="0" borderId="14" xfId="65" applyFont="1" applyBorder="1" applyAlignment="1">
      <alignment horizontal="center"/>
      <protection/>
    </xf>
    <xf numFmtId="0" fontId="12" fillId="0" borderId="0" xfId="65" applyFont="1" applyAlignment="1">
      <alignment horizontal="center"/>
      <protection/>
    </xf>
    <xf numFmtId="0" fontId="12" fillId="0" borderId="23" xfId="65" applyFont="1" applyBorder="1" applyAlignment="1">
      <alignment horizontal="center"/>
      <protection/>
    </xf>
    <xf numFmtId="0" fontId="12" fillId="0" borderId="22" xfId="65" applyFont="1" applyBorder="1" applyAlignment="1">
      <alignment horizontal="center"/>
      <protection/>
    </xf>
    <xf numFmtId="0" fontId="12" fillId="0" borderId="30" xfId="65" applyFont="1" applyBorder="1" applyAlignment="1">
      <alignment horizontal="center"/>
      <protection/>
    </xf>
    <xf numFmtId="167" fontId="3" fillId="0" borderId="23" xfId="65" applyNumberFormat="1" applyFont="1" applyBorder="1" applyProtection="1">
      <alignment/>
      <protection locked="0"/>
    </xf>
    <xf numFmtId="167" fontId="3" fillId="0" borderId="30" xfId="65" applyNumberFormat="1" applyFont="1" applyBorder="1" applyProtection="1">
      <alignment/>
      <protection locked="0"/>
    </xf>
    <xf numFmtId="167" fontId="3" fillId="0" borderId="21" xfId="65" applyNumberFormat="1" applyFont="1" applyBorder="1" applyProtection="1">
      <alignment/>
      <protection locked="0"/>
    </xf>
    <xf numFmtId="167" fontId="3" fillId="0" borderId="0" xfId="65" applyNumberFormat="1" applyFont="1" applyBorder="1" applyProtection="1">
      <alignment/>
      <protection locked="0"/>
    </xf>
    <xf numFmtId="167" fontId="3" fillId="0" borderId="26" xfId="65" applyNumberFormat="1" applyFont="1" applyBorder="1" applyProtection="1">
      <alignment/>
      <protection locked="0"/>
    </xf>
    <xf numFmtId="167" fontId="3" fillId="0" borderId="16" xfId="65" applyNumberFormat="1" applyFont="1" applyBorder="1" applyProtection="1">
      <alignment/>
      <protection locked="0"/>
    </xf>
    <xf numFmtId="167" fontId="3" fillId="0" borderId="32" xfId="65" applyNumberFormat="1" applyFont="1" applyBorder="1" applyProtection="1">
      <alignment/>
      <protection locked="0"/>
    </xf>
    <xf numFmtId="167" fontId="3" fillId="0" borderId="33" xfId="65" applyNumberFormat="1" applyFont="1" applyBorder="1" applyProtection="1">
      <alignment/>
      <protection locked="0"/>
    </xf>
    <xf numFmtId="0" fontId="0" fillId="0" borderId="10" xfId="61" applyFont="1" applyBorder="1" applyAlignment="1" applyProtection="1">
      <alignment horizontal="center"/>
      <protection/>
    </xf>
    <xf numFmtId="0" fontId="12" fillId="0" borderId="21" xfId="61" applyFont="1" applyBorder="1" applyAlignment="1" applyProtection="1">
      <alignment horizontal="center"/>
      <protection/>
    </xf>
    <xf numFmtId="0" fontId="12" fillId="0" borderId="23" xfId="61" applyFont="1" applyBorder="1" applyProtection="1">
      <alignment/>
      <protection/>
    </xf>
    <xf numFmtId="0" fontId="12" fillId="0" borderId="26" xfId="61" applyFont="1" applyBorder="1" applyProtection="1">
      <alignment/>
      <protection/>
    </xf>
    <xf numFmtId="167" fontId="3" fillId="0" borderId="23" xfId="61" applyNumberFormat="1" applyFont="1" applyBorder="1" applyProtection="1">
      <alignment/>
      <protection locked="0"/>
    </xf>
    <xf numFmtId="167" fontId="3" fillId="0" borderId="26" xfId="61" applyNumberFormat="1" applyFont="1" applyBorder="1" applyProtection="1">
      <alignment/>
      <protection locked="0"/>
    </xf>
    <xf numFmtId="167" fontId="3" fillId="0" borderId="22" xfId="61" applyNumberFormat="1" applyFont="1" applyBorder="1" applyProtection="1">
      <alignment/>
      <protection locked="0"/>
    </xf>
    <xf numFmtId="167" fontId="3" fillId="0" borderId="16" xfId="61" applyNumberFormat="1" applyFont="1" applyBorder="1" applyProtection="1">
      <alignment/>
      <protection locked="0"/>
    </xf>
    <xf numFmtId="167" fontId="3" fillId="0" borderId="24" xfId="61" applyNumberFormat="1" applyFont="1" applyBorder="1" applyProtection="1">
      <alignment/>
      <protection locked="0"/>
    </xf>
    <xf numFmtId="167" fontId="3" fillId="0" borderId="32" xfId="61" applyNumberFormat="1" applyFont="1" applyBorder="1" applyProtection="1">
      <alignment/>
      <protection locked="0"/>
    </xf>
    <xf numFmtId="0" fontId="3" fillId="0" borderId="0" xfId="61" applyFont="1" applyBorder="1" applyAlignment="1" applyProtection="1" quotePrefix="1">
      <alignment horizontal="center"/>
      <protection/>
    </xf>
    <xf numFmtId="0" fontId="2" fillId="0" borderId="0" xfId="61" applyFont="1" applyBorder="1" applyProtection="1">
      <alignment/>
      <protection/>
    </xf>
    <xf numFmtId="164" fontId="3" fillId="0" borderId="0" xfId="61" applyNumberFormat="1" applyFont="1" applyBorder="1" applyAlignment="1" applyProtection="1">
      <alignment horizontal="right"/>
      <protection/>
    </xf>
    <xf numFmtId="0" fontId="3" fillId="0" borderId="0" xfId="61" applyFont="1" applyBorder="1" applyAlignment="1" applyProtection="1" quotePrefix="1">
      <alignment horizontal="left"/>
      <protection/>
    </xf>
    <xf numFmtId="0" fontId="10" fillId="0" borderId="0" xfId="61" applyFont="1" applyBorder="1" applyAlignment="1" applyProtection="1" quotePrefix="1">
      <alignment horizontal="left"/>
      <protection/>
    </xf>
    <xf numFmtId="0" fontId="3" fillId="0" borderId="0" xfId="61" applyFont="1" applyBorder="1">
      <alignment/>
      <protection/>
    </xf>
    <xf numFmtId="0" fontId="0" fillId="0" borderId="0" xfId="60" applyFont="1" applyAlignment="1" applyProtection="1">
      <alignment horizontal="centerContinuous"/>
      <protection/>
    </xf>
    <xf numFmtId="0" fontId="0" fillId="0" borderId="0" xfId="60" applyFont="1">
      <alignment/>
      <protection/>
    </xf>
    <xf numFmtId="0" fontId="0" fillId="0" borderId="12" xfId="60" applyFont="1" applyBorder="1" applyAlignment="1" applyProtection="1">
      <alignment horizontal="center"/>
      <protection/>
    </xf>
    <xf numFmtId="0" fontId="0" fillId="0" borderId="15" xfId="60" applyFont="1" applyBorder="1" applyAlignment="1" applyProtection="1">
      <alignment horizontal="center"/>
      <protection/>
    </xf>
    <xf numFmtId="0" fontId="12" fillId="0" borderId="21" xfId="60" applyFont="1" applyBorder="1" applyAlignment="1" applyProtection="1">
      <alignment horizontal="center"/>
      <protection/>
    </xf>
    <xf numFmtId="0" fontId="12" fillId="0" borderId="23" xfId="60" applyFont="1" applyBorder="1" applyProtection="1">
      <alignment/>
      <protection/>
    </xf>
    <xf numFmtId="0" fontId="12" fillId="0" borderId="26" xfId="60" applyFont="1" applyBorder="1" applyProtection="1">
      <alignment/>
      <protection/>
    </xf>
    <xf numFmtId="167" fontId="3" fillId="0" borderId="23" xfId="60" applyNumberFormat="1" applyFont="1" applyBorder="1" applyProtection="1">
      <alignment/>
      <protection locked="0"/>
    </xf>
    <xf numFmtId="167" fontId="3" fillId="0" borderId="26" xfId="60" applyNumberFormat="1" applyFont="1" applyBorder="1" applyProtection="1">
      <alignment/>
      <protection locked="0"/>
    </xf>
    <xf numFmtId="167" fontId="3" fillId="0" borderId="22" xfId="60" applyNumberFormat="1" applyFont="1" applyBorder="1" applyProtection="1">
      <alignment/>
      <protection locked="0"/>
    </xf>
    <xf numFmtId="167" fontId="3" fillId="0" borderId="16" xfId="60" applyNumberFormat="1" applyFont="1" applyBorder="1" applyProtection="1">
      <alignment/>
      <protection locked="0"/>
    </xf>
    <xf numFmtId="167" fontId="3" fillId="0" borderId="24" xfId="60" applyNumberFormat="1" applyFont="1" applyBorder="1" applyProtection="1">
      <alignment/>
      <protection locked="0"/>
    </xf>
    <xf numFmtId="167" fontId="3" fillId="0" borderId="32" xfId="60" applyNumberFormat="1" applyFont="1" applyBorder="1" applyProtection="1">
      <alignment/>
      <protection locked="0"/>
    </xf>
    <xf numFmtId="0" fontId="0" fillId="0" borderId="0" xfId="60" applyFont="1" applyProtection="1">
      <alignment/>
      <protection/>
    </xf>
    <xf numFmtId="0" fontId="12" fillId="0" borderId="21" xfId="57" applyFont="1" applyBorder="1" applyAlignment="1">
      <alignment horizontal="center"/>
      <protection/>
    </xf>
    <xf numFmtId="0" fontId="12" fillId="0" borderId="23" xfId="57" applyFont="1" applyBorder="1" applyAlignment="1">
      <alignment/>
      <protection/>
    </xf>
    <xf numFmtId="0" fontId="12" fillId="0" borderId="25" xfId="57" applyFont="1" applyBorder="1" applyAlignment="1">
      <alignment/>
      <protection/>
    </xf>
    <xf numFmtId="0" fontId="12" fillId="0" borderId="21" xfId="57" applyFont="1" applyBorder="1" applyAlignment="1">
      <alignment/>
      <protection/>
    </xf>
    <xf numFmtId="167" fontId="3" fillId="0" borderId="23" xfId="57" applyNumberFormat="1" applyFont="1" applyBorder="1" applyAlignment="1" applyProtection="1">
      <alignment/>
      <protection locked="0"/>
    </xf>
    <xf numFmtId="167" fontId="3" fillId="0" borderId="25" xfId="57" applyNumberFormat="1" applyFont="1" applyBorder="1" applyAlignment="1" applyProtection="1">
      <alignment/>
      <protection locked="0"/>
    </xf>
    <xf numFmtId="167" fontId="3" fillId="0" borderId="21" xfId="57" applyNumberFormat="1" applyFont="1" applyBorder="1" applyAlignment="1" applyProtection="1">
      <alignment/>
      <protection locked="0"/>
    </xf>
    <xf numFmtId="167" fontId="3" fillId="0" borderId="23" xfId="57" applyNumberFormat="1" applyFont="1" applyBorder="1" applyProtection="1">
      <alignment/>
      <protection locked="0"/>
    </xf>
    <xf numFmtId="167" fontId="3" fillId="0" borderId="25" xfId="57" applyNumberFormat="1" applyFont="1" applyBorder="1" applyProtection="1">
      <alignment/>
      <protection locked="0"/>
    </xf>
    <xf numFmtId="167" fontId="3" fillId="0" borderId="21" xfId="57" applyNumberFormat="1" applyFont="1" applyBorder="1" applyProtection="1">
      <alignment/>
      <protection locked="0"/>
    </xf>
    <xf numFmtId="167" fontId="3" fillId="0" borderId="22" xfId="57" applyNumberFormat="1" applyFont="1" applyBorder="1" applyProtection="1">
      <alignment/>
      <protection locked="0"/>
    </xf>
    <xf numFmtId="167" fontId="3" fillId="0" borderId="24" xfId="57" applyNumberFormat="1" applyFont="1" applyBorder="1" applyProtection="1">
      <alignment/>
      <protection locked="0"/>
    </xf>
    <xf numFmtId="167" fontId="3" fillId="0" borderId="28" xfId="57" applyNumberFormat="1" applyFont="1" applyBorder="1" applyProtection="1">
      <alignment/>
      <protection locked="0"/>
    </xf>
    <xf numFmtId="167" fontId="3" fillId="0" borderId="17" xfId="57" applyNumberFormat="1" applyFont="1" applyBorder="1" applyProtection="1">
      <alignment/>
      <protection locked="0"/>
    </xf>
    <xf numFmtId="167" fontId="3" fillId="0" borderId="16" xfId="57" applyNumberFormat="1" applyFont="1" applyBorder="1" applyProtection="1">
      <alignment/>
      <protection locked="0"/>
    </xf>
    <xf numFmtId="0" fontId="5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12" fillId="0" borderId="21" xfId="58" applyFont="1" applyBorder="1" applyAlignment="1">
      <alignment horizontal="center"/>
      <protection/>
    </xf>
    <xf numFmtId="0" fontId="12" fillId="0" borderId="25" xfId="58" applyFont="1" applyBorder="1" applyAlignment="1">
      <alignment horizontal="center"/>
      <protection/>
    </xf>
    <xf numFmtId="0" fontId="12" fillId="0" borderId="23" xfId="58" applyFont="1" applyBorder="1" applyAlignment="1">
      <alignment horizontal="center"/>
      <protection/>
    </xf>
    <xf numFmtId="167" fontId="3" fillId="0" borderId="21" xfId="58" applyNumberFormat="1" applyFont="1" applyBorder="1" applyAlignment="1" applyProtection="1">
      <alignment horizontal="right"/>
      <protection locked="0"/>
    </xf>
    <xf numFmtId="167" fontId="3" fillId="0" borderId="25" xfId="58" applyNumberFormat="1" applyFont="1" applyBorder="1" applyAlignment="1" applyProtection="1">
      <alignment horizontal="right"/>
      <protection locked="0"/>
    </xf>
    <xf numFmtId="167" fontId="3" fillId="0" borderId="23" xfId="58" applyNumberFormat="1" applyFont="1" applyBorder="1" applyAlignment="1" applyProtection="1">
      <alignment horizontal="right"/>
      <protection locked="0"/>
    </xf>
    <xf numFmtId="167" fontId="3" fillId="0" borderId="16" xfId="58" applyNumberFormat="1" applyFont="1" applyBorder="1" applyAlignment="1" applyProtection="1">
      <alignment horizontal="right"/>
      <protection locked="0"/>
    </xf>
    <xf numFmtId="167" fontId="3" fillId="0" borderId="28" xfId="58" applyNumberFormat="1" applyFont="1" applyBorder="1" applyAlignment="1" applyProtection="1">
      <alignment horizontal="right"/>
      <protection locked="0"/>
    </xf>
    <xf numFmtId="0" fontId="12" fillId="0" borderId="21" xfId="59" applyFont="1" applyBorder="1" applyAlignment="1">
      <alignment horizontal="center"/>
      <protection/>
    </xf>
    <xf numFmtId="0" fontId="12" fillId="0" borderId="23" xfId="59" applyFont="1" applyBorder="1" applyAlignment="1">
      <alignment horizontal="center"/>
      <protection/>
    </xf>
    <xf numFmtId="0" fontId="12" fillId="0" borderId="25" xfId="59" applyFont="1" applyBorder="1" applyAlignment="1">
      <alignment horizontal="center"/>
      <protection/>
    </xf>
    <xf numFmtId="167" fontId="3" fillId="0" borderId="23" xfId="59" applyNumberFormat="1" applyFont="1" applyBorder="1" applyProtection="1">
      <alignment/>
      <protection locked="0"/>
    </xf>
    <xf numFmtId="167" fontId="3" fillId="0" borderId="25" xfId="59" applyNumberFormat="1" applyFont="1" applyBorder="1" applyProtection="1">
      <alignment/>
      <protection locked="0"/>
    </xf>
    <xf numFmtId="167" fontId="3" fillId="0" borderId="21" xfId="59" applyNumberFormat="1" applyFont="1" applyBorder="1" applyProtection="1">
      <alignment/>
      <protection locked="0"/>
    </xf>
    <xf numFmtId="167" fontId="3" fillId="0" borderId="24" xfId="59" applyNumberFormat="1" applyFont="1" applyBorder="1" applyProtection="1">
      <alignment/>
      <protection locked="0"/>
    </xf>
    <xf numFmtId="167" fontId="3" fillId="0" borderId="28" xfId="59" applyNumberFormat="1" applyFont="1" applyBorder="1" applyProtection="1">
      <alignment/>
      <protection locked="0"/>
    </xf>
    <xf numFmtId="167" fontId="3" fillId="0" borderId="17" xfId="59" applyNumberFormat="1" applyFont="1" applyBorder="1" applyProtection="1">
      <alignment/>
      <protection locked="0"/>
    </xf>
    <xf numFmtId="167" fontId="3" fillId="0" borderId="16" xfId="59" applyNumberFormat="1" applyFont="1" applyBorder="1" applyProtection="1">
      <alignment/>
      <protection locked="0"/>
    </xf>
    <xf numFmtId="0" fontId="9" fillId="0" borderId="0" xfId="59" applyFont="1">
      <alignment/>
      <protection/>
    </xf>
    <xf numFmtId="0" fontId="12" fillId="0" borderId="21" xfId="64" applyFont="1" applyBorder="1" applyAlignment="1" applyProtection="1">
      <alignment horizontal="center"/>
      <protection/>
    </xf>
    <xf numFmtId="0" fontId="12" fillId="0" borderId="23" xfId="64" applyFont="1" applyBorder="1" applyProtection="1">
      <alignment/>
      <protection/>
    </xf>
    <xf numFmtId="167" fontId="3" fillId="0" borderId="23" xfId="64" applyNumberFormat="1" applyFont="1" applyBorder="1" applyProtection="1">
      <alignment/>
      <protection locked="0"/>
    </xf>
    <xf numFmtId="0" fontId="12" fillId="0" borderId="0" xfId="64" applyFont="1" applyAlignment="1">
      <alignment horizontal="center"/>
      <protection/>
    </xf>
    <xf numFmtId="167" fontId="3" fillId="0" borderId="16" xfId="64" applyNumberFormat="1" applyFont="1" applyBorder="1" applyProtection="1">
      <alignment/>
      <protection locked="0"/>
    </xf>
    <xf numFmtId="0" fontId="12" fillId="0" borderId="21" xfId="63" applyFont="1" applyBorder="1" applyAlignment="1" applyProtection="1">
      <alignment horizontal="center"/>
      <protection/>
    </xf>
    <xf numFmtId="0" fontId="12" fillId="0" borderId="23" xfId="63" applyFont="1" applyBorder="1" applyProtection="1">
      <alignment/>
      <protection/>
    </xf>
    <xf numFmtId="167" fontId="3" fillId="0" borderId="23" xfId="63" applyNumberFormat="1" applyFont="1" applyBorder="1" applyProtection="1">
      <alignment/>
      <protection locked="0"/>
    </xf>
    <xf numFmtId="167" fontId="3" fillId="0" borderId="16" xfId="63" applyNumberFormat="1" applyFont="1" applyBorder="1" applyProtection="1">
      <alignment/>
      <protection locked="0"/>
    </xf>
    <xf numFmtId="0" fontId="12" fillId="0" borderId="21" xfId="62" applyFont="1" applyBorder="1" applyAlignment="1" applyProtection="1">
      <alignment horizontal="center"/>
      <protection/>
    </xf>
    <xf numFmtId="0" fontId="12" fillId="0" borderId="23" xfId="62" applyFont="1" applyBorder="1" applyProtection="1">
      <alignment/>
      <protection/>
    </xf>
    <xf numFmtId="167" fontId="3" fillId="0" borderId="23" xfId="62" applyNumberFormat="1" applyFont="1" applyBorder="1" applyProtection="1">
      <alignment/>
      <protection locked="0"/>
    </xf>
    <xf numFmtId="167" fontId="3" fillId="0" borderId="21" xfId="62" applyNumberFormat="1" applyFont="1" applyBorder="1" applyProtection="1">
      <alignment/>
      <protection locked="0"/>
    </xf>
    <xf numFmtId="167" fontId="3" fillId="0" borderId="17" xfId="62" applyNumberFormat="1" applyFont="1" applyBorder="1" applyProtection="1">
      <alignment/>
      <protection locked="0"/>
    </xf>
    <xf numFmtId="167" fontId="3" fillId="0" borderId="16" xfId="62" applyNumberFormat="1" applyFont="1" applyBorder="1" applyProtection="1">
      <alignment/>
      <protection locked="0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65" fillId="0" borderId="0" xfId="53" applyFon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BEDUAGE" xfId="57"/>
    <cellStyle name="Normal_ABEDURAC" xfId="58"/>
    <cellStyle name="Normal_ABGESTAG" xfId="59"/>
    <cellStyle name="Normal_ABHISPAN" xfId="60"/>
    <cellStyle name="Normal_ABMARACE" xfId="61"/>
    <cellStyle name="Normal_ABPRABOR" xfId="62"/>
    <cellStyle name="Normal_ABPRBIRT" xfId="63"/>
    <cellStyle name="Normal_ABPRPREG" xfId="64"/>
    <cellStyle name="Normal_ABRACAGE" xfId="65"/>
    <cellStyle name="Normal_FDGESRAC" xfId="66"/>
    <cellStyle name="Normal_FDWTRACE" xfId="67"/>
    <cellStyle name="Normal_LIVE BIRTHS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worksheet" Target="worksheets/sheet20.xml" /><Relationship Id="rId24" Type="http://schemas.openxmlformats.org/officeDocument/2006/relationships/worksheet" Target="worksheets/sheet21.xml" /><Relationship Id="rId25" Type="http://schemas.openxmlformats.org/officeDocument/2006/relationships/worksheet" Target="worksheets/sheet22.xml" /><Relationship Id="rId26" Type="http://schemas.openxmlformats.org/officeDocument/2006/relationships/worksheet" Target="worksheets/sheet23.xml" /><Relationship Id="rId27" Type="http://schemas.openxmlformats.org/officeDocument/2006/relationships/worksheet" Target="worksheets/sheet24.xml" /><Relationship Id="rId28" Type="http://schemas.openxmlformats.org/officeDocument/2006/relationships/worksheet" Target="worksheets/sheet25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D-1
Five-year Average Rate of Reported Pregnancies by Age and Race
Delaware, 2009-2013
</a:t>
            </a:r>
          </a:p>
        </c:rich>
      </c:tx>
      <c:layout>
        <c:manualLayout>
          <c:xMode val="factor"/>
          <c:yMode val="factor"/>
          <c:x val="-0.014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2145"/>
          <c:w val="0.853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'[1]F_PRACERAT'!$A$2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'[1]F_PRACERAT'!$C$4:$C$10</c:f>
              <c:numCache>
                <c:ptCount val="7"/>
                <c:pt idx="0">
                  <c:v>1.03214600950998</c:v>
                </c:pt>
                <c:pt idx="1">
                  <c:v>46.70316394087718</c:v>
                </c:pt>
                <c:pt idx="2">
                  <c:v>126.39927271740459</c:v>
                </c:pt>
                <c:pt idx="3">
                  <c:v>137.3206746765876</c:v>
                </c:pt>
                <c:pt idx="4">
                  <c:v>112.1633397783285</c:v>
                </c:pt>
                <c:pt idx="5">
                  <c:v>56.46564700526474</c:v>
                </c:pt>
                <c:pt idx="6">
                  <c:v>6.264547654648313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'[1]F_PRACERAT'!$A$12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'[1]F_PRACERAT'!$C$14:$C$20</c:f>
              <c:numCache>
                <c:ptCount val="7"/>
                <c:pt idx="0">
                  <c:v>0.559653462575973</c:v>
                </c:pt>
                <c:pt idx="1">
                  <c:v>37.8903315806417</c:v>
                </c:pt>
                <c:pt idx="2">
                  <c:v>110.77128631225145</c:v>
                </c:pt>
                <c:pt idx="3">
                  <c:v>133.5389407461295</c:v>
                </c:pt>
                <c:pt idx="4">
                  <c:v>117.0652323234458</c:v>
                </c:pt>
                <c:pt idx="5">
                  <c:v>56.29026428252504</c:v>
                </c:pt>
                <c:pt idx="6">
                  <c:v>5.6141734308170985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'[1]F_PRACERAT'!$A$22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'[1]F_PRACERAT'!$C$24:$C$30</c:f>
              <c:numCache>
                <c:ptCount val="7"/>
                <c:pt idx="0">
                  <c:v>2.396582265291237</c:v>
                </c:pt>
                <c:pt idx="1">
                  <c:v>77.59941718793178</c:v>
                </c:pt>
                <c:pt idx="2">
                  <c:v>184.05768568194122</c:v>
                </c:pt>
                <c:pt idx="3">
                  <c:v>152.10901018142846</c:v>
                </c:pt>
                <c:pt idx="4">
                  <c:v>106.21156376722078</c:v>
                </c:pt>
                <c:pt idx="5">
                  <c:v>61.707159750591266</c:v>
                </c:pt>
                <c:pt idx="6">
                  <c:v>7.469506138503714</c:v>
                </c:pt>
              </c:numCache>
            </c:numRef>
          </c:val>
          <c:smooth val="0"/>
        </c:ser>
        <c:marker val="1"/>
        <c:axId val="36194817"/>
        <c:axId val="57317898"/>
      </c:lineChart>
      <c:catAx>
        <c:axId val="36194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7898"/>
        <c:crosses val="autoZero"/>
        <c:auto val="1"/>
        <c:lblOffset val="100"/>
        <c:tickLblSkip val="1"/>
        <c:noMultiLvlLbl val="0"/>
      </c:catAx>
      <c:valAx>
        <c:axId val="57317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94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"/>
          <c:y val="0.5035"/>
          <c:w val="0.119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D-2
Five-year Average Rate of Reported Pregnancies by County and Race
Delaware, 2009-2013
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2015"/>
          <c:w val="0.863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'[1]F_PRACERAT'!$A$34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'[1]F_PRACERAT'!$C$36:$C$39</c:f>
              <c:numCache>
                <c:ptCount val="4"/>
                <c:pt idx="0">
                  <c:v>82.05776934429686</c:v>
                </c:pt>
                <c:pt idx="1">
                  <c:v>81.43280277468628</c:v>
                </c:pt>
                <c:pt idx="2">
                  <c:v>80.97161595760853</c:v>
                </c:pt>
                <c:pt idx="3">
                  <c:v>86.61249758173727</c:v>
                </c:pt>
              </c:numCache>
            </c:numRef>
          </c:val>
        </c:ser>
        <c:ser>
          <c:idx val="1"/>
          <c:order val="1"/>
          <c:tx>
            <c:strRef>
              <c:f>'[1]F_PRACERAT'!$A$41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'[1]F_PRACERAT'!$C$43:$C$46</c:f>
              <c:numCache>
                <c:ptCount val="4"/>
                <c:pt idx="0">
                  <c:v>77.09672653305249</c:v>
                </c:pt>
                <c:pt idx="1">
                  <c:v>80.05226717965935</c:v>
                </c:pt>
                <c:pt idx="2">
                  <c:v>72.56909193457417</c:v>
                </c:pt>
                <c:pt idx="3">
                  <c:v>88.0098234004997</c:v>
                </c:pt>
              </c:numCache>
            </c:numRef>
          </c:val>
        </c:ser>
        <c:ser>
          <c:idx val="2"/>
          <c:order val="2"/>
          <c:tx>
            <c:strRef>
              <c:f>'[1]F_PRACERAT'!$A$48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2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'[1]F_PRACERAT'!$C$50:$C$53</c:f>
              <c:numCache>
                <c:ptCount val="4"/>
                <c:pt idx="0">
                  <c:v>102.20038321280673</c:v>
                </c:pt>
                <c:pt idx="1">
                  <c:v>93.56542716912071</c:v>
                </c:pt>
                <c:pt idx="2">
                  <c:v>105.4830460629006</c:v>
                </c:pt>
                <c:pt idx="3">
                  <c:v>99.36484013349123</c:v>
                </c:pt>
              </c:numCache>
            </c:numRef>
          </c:val>
        </c:ser>
        <c:axId val="46099035"/>
        <c:axId val="12238132"/>
      </c:barChart>
      <c:catAx>
        <c:axId val="4609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8132"/>
        <c:crosses val="autoZero"/>
        <c:auto val="1"/>
        <c:lblOffset val="100"/>
        <c:tickLblSkip val="1"/>
        <c:noMultiLvlLbl val="0"/>
      </c:catAx>
      <c:valAx>
        <c:axId val="122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9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5432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D-3 
Five-year Average Teenage (15-19) Pregnancy Rate by County and Race
 Delaware, 2009-2013</a:t>
            </a:r>
          </a:p>
        </c:rich>
      </c:tx>
      <c:layout>
        <c:manualLayout>
          <c:xMode val="factor"/>
          <c:yMode val="factor"/>
          <c:x val="-0.016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92"/>
          <c:w val="0.85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'[1]F_PRACERAT'!$A$57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'[1]F_PRACERAT'!$C$59:$C$62</c:f>
              <c:numCache>
                <c:ptCount val="4"/>
                <c:pt idx="0">
                  <c:v>46.70316394087718</c:v>
                </c:pt>
                <c:pt idx="1">
                  <c:v>45.909524988504934</c:v>
                </c:pt>
                <c:pt idx="2">
                  <c:v>44.998728537154356</c:v>
                </c:pt>
                <c:pt idx="3">
                  <c:v>53.461405992882014</c:v>
                </c:pt>
              </c:numCache>
            </c:numRef>
          </c:val>
        </c:ser>
        <c:ser>
          <c:idx val="1"/>
          <c:order val="1"/>
          <c:tx>
            <c:strRef>
              <c:f>'[1]F_PRACERAT'!$A$64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'[1]F_PRACERAT'!$C$65:$C$68</c:f>
              <c:numCache>
                <c:ptCount val="4"/>
                <c:pt idx="0">
                  <c:v>37.8903315806417</c:v>
                </c:pt>
                <c:pt idx="1">
                  <c:v>35.363881401617256</c:v>
                </c:pt>
                <c:pt idx="2">
                  <c:v>34.04102839738422</c:v>
                </c:pt>
                <c:pt idx="3">
                  <c:v>51.79282868525897</c:v>
                </c:pt>
              </c:numCache>
            </c:numRef>
          </c:val>
        </c:ser>
        <c:ser>
          <c:idx val="2"/>
          <c:order val="2"/>
          <c:tx>
            <c:strRef>
              <c:f>'[1]F_PRACERAT'!$A$70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1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'[1]F_PRACERAT'!$C$71:$C$74</c:f>
              <c:numCache>
                <c:ptCount val="4"/>
                <c:pt idx="0">
                  <c:v>77.59941718793178</c:v>
                </c:pt>
                <c:pt idx="1">
                  <c:v>78.03876267488127</c:v>
                </c:pt>
                <c:pt idx="2">
                  <c:v>77.69601434387957</c:v>
                </c:pt>
                <c:pt idx="3">
                  <c:v>76.45376549094375</c:v>
                </c:pt>
              </c:numCache>
            </c:numRef>
          </c:val>
        </c:ser>
        <c:axId val="43034325"/>
        <c:axId val="51764606"/>
      </c:bar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64606"/>
        <c:crosses val="autoZero"/>
        <c:auto val="1"/>
        <c:lblOffset val="100"/>
        <c:tickLblSkip val="1"/>
        <c:noMultiLvlLbl val="0"/>
      </c:catAx>
      <c:valAx>
        <c:axId val="51764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Aged 15-19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4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5"/>
          <c:y val="0.539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28575</xdr:rowOff>
    </xdr:from>
    <xdr:to>
      <xdr:col>8</xdr:col>
      <xdr:colOff>180975</xdr:colOff>
      <xdr:row>63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010400"/>
          <a:ext cx="52482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area-age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oneCellAnchor>
    <xdr:from>
      <xdr:col>8</xdr:col>
      <xdr:colOff>180975</xdr:colOff>
      <xdr:row>56</xdr:row>
      <xdr:rowOff>28575</xdr:rowOff>
    </xdr:from>
    <xdr:ext cx="514350" cy="200025"/>
    <xdr:sp>
      <xdr:nvSpPr>
        <xdr:cNvPr id="2" name="Text 1"/>
        <xdr:cNvSpPr txBox="1">
          <a:spLocks noChangeArrowheads="1"/>
        </xdr:cNvSpPr>
      </xdr:nvSpPr>
      <xdr:spPr>
        <a:xfrm>
          <a:off x="5248275" y="7010400"/>
          <a:ext cx="5143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PRAGECTY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38100</xdr:rowOff>
    </xdr:from>
    <xdr:to>
      <xdr:col>8</xdr:col>
      <xdr:colOff>200025</xdr:colOff>
      <xdr:row>69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" y="6619875"/>
          <a:ext cx="2714625" cy="2124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number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66675</xdr:colOff>
      <xdr:row>53</xdr:row>
      <xdr:rowOff>19050</xdr:rowOff>
    </xdr:from>
    <xdr:ext cx="514350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4333875" y="6600825"/>
          <a:ext cx="514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66675</xdr:colOff>
      <xdr:row>53</xdr:row>
      <xdr:rowOff>19050</xdr:rowOff>
    </xdr:from>
    <xdr:ext cx="533400" cy="161925"/>
    <xdr:sp>
      <xdr:nvSpPr>
        <xdr:cNvPr id="3" name="Text 1"/>
        <xdr:cNvSpPr txBox="1">
          <a:spLocks noChangeArrowheads="1"/>
        </xdr:cNvSpPr>
      </xdr:nvSpPr>
      <xdr:spPr>
        <a:xfrm>
          <a:off x="4914900" y="6600825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14</xdr:col>
      <xdr:colOff>304800</xdr:colOff>
      <xdr:row>52</xdr:row>
      <xdr:rowOff>76200</xdr:rowOff>
    </xdr:from>
    <xdr:ext cx="523875" cy="171450"/>
    <xdr:sp fLocksText="0">
      <xdr:nvSpPr>
        <xdr:cNvPr id="4" name="Text 1"/>
        <xdr:cNvSpPr txBox="1">
          <a:spLocks noChangeArrowheads="1"/>
        </xdr:cNvSpPr>
      </xdr:nvSpPr>
      <xdr:spPr>
        <a:xfrm>
          <a:off x="6315075" y="6534150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66675</xdr:colOff>
      <xdr:row>53</xdr:row>
      <xdr:rowOff>19050</xdr:rowOff>
    </xdr:from>
    <xdr:ext cx="533400" cy="161925"/>
    <xdr:sp>
      <xdr:nvSpPr>
        <xdr:cNvPr id="5" name="Text 1"/>
        <xdr:cNvSpPr txBox="1">
          <a:spLocks noChangeArrowheads="1"/>
        </xdr:cNvSpPr>
      </xdr:nvSpPr>
      <xdr:spPr>
        <a:xfrm>
          <a:off x="5495925" y="6600825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PRACERAT6</a:t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</cdr:x>
      <cdr:y>0.94125</cdr:y>
    </cdr:from>
    <cdr:to>
      <cdr:x>0.975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734175" y="5572125"/>
          <a:ext cx="1714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0.7965</cdr:x>
      <cdr:y>0.95</cdr:y>
    </cdr:from>
    <cdr:to>
      <cdr:x>0.97775</cdr:x>
      <cdr:y>0.9945</cdr:y>
    </cdr:to>
    <cdr:sp>
      <cdr:nvSpPr>
        <cdr:cNvPr id="1" name="Text Box 1"/>
        <cdr:cNvSpPr txBox="1">
          <a:spLocks noChangeArrowheads="1"/>
        </cdr:cNvSpPr>
      </cdr:nvSpPr>
      <cdr:spPr>
        <a:xfrm>
          <a:off x="6896100" y="5619750"/>
          <a:ext cx="1571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0.7215</cdr:x>
      <cdr:y>0.94275</cdr:y>
    </cdr:from>
    <cdr:to>
      <cdr:x>0.99325</cdr:x>
      <cdr:y>0.99625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48400" y="5581650"/>
          <a:ext cx="2352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47</xdr:row>
      <xdr:rowOff>76200</xdr:rowOff>
    </xdr:from>
    <xdr:ext cx="3048000" cy="914400"/>
    <xdr:sp>
      <xdr:nvSpPr>
        <xdr:cNvPr id="1" name="Text 2"/>
        <xdr:cNvSpPr txBox="1">
          <a:spLocks noChangeArrowheads="1"/>
        </xdr:cNvSpPr>
      </xdr:nvSpPr>
      <xdr:spPr>
        <a:xfrm>
          <a:off x="657225" y="5915025"/>
          <a:ext cx="304800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Definitions."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5</xdr:col>
      <xdr:colOff>76200</xdr:colOff>
      <xdr:row>47</xdr:row>
      <xdr:rowOff>28575</xdr:rowOff>
    </xdr:from>
    <xdr:ext cx="571500" cy="171450"/>
    <xdr:sp>
      <xdr:nvSpPr>
        <xdr:cNvPr id="2" name="Text 1"/>
        <xdr:cNvSpPr txBox="1">
          <a:spLocks noChangeArrowheads="1"/>
        </xdr:cNvSpPr>
      </xdr:nvSpPr>
      <xdr:spPr>
        <a:xfrm>
          <a:off x="2962275" y="5867400"/>
          <a:ext cx="571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FDWTRACE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43</xdr:row>
      <xdr:rowOff>47625</xdr:rowOff>
    </xdr:from>
    <xdr:ext cx="2990850" cy="981075"/>
    <xdr:sp>
      <xdr:nvSpPr>
        <xdr:cNvPr id="1" name="Text 2"/>
        <xdr:cNvSpPr txBox="1">
          <a:spLocks noChangeArrowheads="1"/>
        </xdr:cNvSpPr>
      </xdr:nvSpPr>
      <xdr:spPr>
        <a:xfrm>
          <a:off x="647700" y="5391150"/>
          <a:ext cx="299085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Definitions".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5</xdr:col>
      <xdr:colOff>152400</xdr:colOff>
      <xdr:row>43</xdr:row>
      <xdr:rowOff>28575</xdr:rowOff>
    </xdr:from>
    <xdr:ext cx="542925" cy="152400"/>
    <xdr:sp>
      <xdr:nvSpPr>
        <xdr:cNvPr id="2" name="Text 1"/>
        <xdr:cNvSpPr txBox="1">
          <a:spLocks noChangeArrowheads="1"/>
        </xdr:cNvSpPr>
      </xdr:nvSpPr>
      <xdr:spPr>
        <a:xfrm>
          <a:off x="3152775" y="5372100"/>
          <a:ext cx="5429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FDGESRAC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50</xdr:row>
      <xdr:rowOff>28575</xdr:rowOff>
    </xdr:from>
    <xdr:ext cx="4705350" cy="1076325"/>
    <xdr:sp>
      <xdr:nvSpPr>
        <xdr:cNvPr id="1" name="Text 1"/>
        <xdr:cNvSpPr txBox="1">
          <a:spLocks noChangeArrowheads="1"/>
        </xdr:cNvSpPr>
      </xdr:nvSpPr>
      <xdr:spPr>
        <a:xfrm>
          <a:off x="28575" y="7210425"/>
          <a:ext cx="47053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Suction Curettage includes Dilation and Evacuation.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each characteristic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Percentages are based on the total number of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6</xdr:col>
      <xdr:colOff>238125</xdr:colOff>
      <xdr:row>50</xdr:row>
      <xdr:rowOff>28575</xdr:rowOff>
    </xdr:from>
    <xdr:ext cx="438150" cy="219075"/>
    <xdr:sp>
      <xdr:nvSpPr>
        <xdr:cNvPr id="2" name="Text 6"/>
        <xdr:cNvSpPr txBox="1">
          <a:spLocks noChangeArrowheads="1"/>
        </xdr:cNvSpPr>
      </xdr:nvSpPr>
      <xdr:spPr>
        <a:xfrm>
          <a:off x="4714875" y="7210425"/>
          <a:ext cx="438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ABSUMM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28575</xdr:rowOff>
    </xdr:from>
    <xdr:to>
      <xdr:col>8</xdr:col>
      <xdr:colOff>190500</xdr:colOff>
      <xdr:row>79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086725"/>
          <a:ext cx="53340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oneCellAnchor>
    <xdr:from>
      <xdr:col>8</xdr:col>
      <xdr:colOff>142875</xdr:colOff>
      <xdr:row>70</xdr:row>
      <xdr:rowOff>28575</xdr:rowOff>
    </xdr:from>
    <xdr:ext cx="447675" cy="161925"/>
    <xdr:sp>
      <xdr:nvSpPr>
        <xdr:cNvPr id="2" name="Text 1"/>
        <xdr:cNvSpPr txBox="1">
          <a:spLocks noChangeArrowheads="1"/>
        </xdr:cNvSpPr>
      </xdr:nvSpPr>
      <xdr:spPr>
        <a:xfrm>
          <a:off x="5286375" y="8086725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PRACEAGE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44</xdr:row>
      <xdr:rowOff>47625</xdr:rowOff>
    </xdr:from>
    <xdr:ext cx="6791325" cy="1047750"/>
    <xdr:sp>
      <xdr:nvSpPr>
        <xdr:cNvPr id="1" name="Text 4"/>
        <xdr:cNvSpPr txBox="1">
          <a:spLocks noChangeArrowheads="1"/>
        </xdr:cNvSpPr>
      </xdr:nvSpPr>
      <xdr:spPr>
        <a:xfrm>
          <a:off x="0" y="5476875"/>
          <a:ext cx="6791325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Notes: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1.  Percentages may not add to 100% due to rounding.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2.  Percentages are calculated based upon the total number of induced terminations of pregnancy in each race category. 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3.  Percentages for the race category "Other" may be misleading due to the small number of induced terminations of pregnancy in this category.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Source: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Delaware Health Statistics Center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oneCellAnchor>
  <xdr:oneCellAnchor>
    <xdr:from>
      <xdr:col>15</xdr:col>
      <xdr:colOff>342900</xdr:colOff>
      <xdr:row>44</xdr:row>
      <xdr:rowOff>19050</xdr:rowOff>
    </xdr:from>
    <xdr:ext cx="504825" cy="161925"/>
    <xdr:sp>
      <xdr:nvSpPr>
        <xdr:cNvPr id="2" name="Text 5"/>
        <xdr:cNvSpPr txBox="1">
          <a:spLocks noChangeArrowheads="1"/>
        </xdr:cNvSpPr>
      </xdr:nvSpPr>
      <xdr:spPr>
        <a:xfrm>
          <a:off x="7143750" y="5448300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ABRACAGE</a:t>
          </a:r>
        </a:p>
      </xdr:txBody>
    </xdr:sp>
    <xdr:clientData/>
  </xdr:oneCellAnchor>
  <xdr:twoCellAnchor editAs="absolute">
    <xdr:from>
      <xdr:col>16</xdr:col>
      <xdr:colOff>266700</xdr:colOff>
      <xdr:row>44</xdr:row>
      <xdr:rowOff>47625</xdr:rowOff>
    </xdr:from>
    <xdr:to>
      <xdr:col>19</xdr:col>
      <xdr:colOff>142875</xdr:colOff>
      <xdr:row>49</xdr:row>
      <xdr:rowOff>76200</xdr:rowOff>
    </xdr:to>
    <xdr:sp fLocksText="0">
      <xdr:nvSpPr>
        <xdr:cNvPr id="3" name="Text Box 120" hidden="1"/>
        <xdr:cNvSpPr txBox="1">
          <a:spLocks noChangeArrowheads="1"/>
        </xdr:cNvSpPr>
      </xdr:nvSpPr>
      <xdr:spPr>
        <a:xfrm>
          <a:off x="7486650" y="5476875"/>
          <a:ext cx="105727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381000</xdr:colOff>
      <xdr:row>36</xdr:row>
      <xdr:rowOff>38100</xdr:rowOff>
    </xdr:from>
    <xdr:to>
      <xdr:col>19</xdr:col>
      <xdr:colOff>257175</xdr:colOff>
      <xdr:row>42</xdr:row>
      <xdr:rowOff>38100</xdr:rowOff>
    </xdr:to>
    <xdr:sp fLocksText="0">
      <xdr:nvSpPr>
        <xdr:cNvPr id="4" name="Text Box 125" hidden="1"/>
        <xdr:cNvSpPr txBox="1">
          <a:spLocks noChangeArrowheads="1"/>
        </xdr:cNvSpPr>
      </xdr:nvSpPr>
      <xdr:spPr>
        <a:xfrm>
          <a:off x="7600950" y="4610100"/>
          <a:ext cx="1057275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76</xdr:row>
      <xdr:rowOff>28575</xdr:rowOff>
    </xdr:from>
    <xdr:to>
      <xdr:col>4</xdr:col>
      <xdr:colOff>295275</xdr:colOff>
      <xdr:row>78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609600" y="9439275"/>
          <a:ext cx="19431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twoCellAnchor editAs="absolute">
    <xdr:from>
      <xdr:col>12</xdr:col>
      <xdr:colOff>228600</xdr:colOff>
      <xdr:row>76</xdr:row>
      <xdr:rowOff>28575</xdr:rowOff>
    </xdr:from>
    <xdr:to>
      <xdr:col>14</xdr:col>
      <xdr:colOff>47625</xdr:colOff>
      <xdr:row>77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5133975" y="9439275"/>
          <a:ext cx="4572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ABMARACE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76</xdr:row>
      <xdr:rowOff>9525</xdr:rowOff>
    </xdr:from>
    <xdr:to>
      <xdr:col>8</xdr:col>
      <xdr:colOff>333375</xdr:colOff>
      <xdr:row>79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9420225"/>
          <a:ext cx="4314825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twoCellAnchor editAs="absolute">
    <xdr:from>
      <xdr:col>11</xdr:col>
      <xdr:colOff>409575</xdr:colOff>
      <xdr:row>76</xdr:row>
      <xdr:rowOff>28575</xdr:rowOff>
    </xdr:from>
    <xdr:to>
      <xdr:col>13</xdr:col>
      <xdr:colOff>47625</xdr:colOff>
      <xdr:row>77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695950" y="9439275"/>
          <a:ext cx="4667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ABHISPAN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56</xdr:row>
      <xdr:rowOff>47625</xdr:rowOff>
    </xdr:from>
    <xdr:ext cx="2076450" cy="352425"/>
    <xdr:sp>
      <xdr:nvSpPr>
        <xdr:cNvPr id="1" name="Text 1"/>
        <xdr:cNvSpPr txBox="1">
          <a:spLocks noChangeArrowheads="1"/>
        </xdr:cNvSpPr>
      </xdr:nvSpPr>
      <xdr:spPr>
        <a:xfrm>
          <a:off x="0" y="7000875"/>
          <a:ext cx="20764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oneCellAnchor>
  <xdr:oneCellAnchor>
    <xdr:from>
      <xdr:col>9</xdr:col>
      <xdr:colOff>0</xdr:colOff>
      <xdr:row>56</xdr:row>
      <xdr:rowOff>28575</xdr:rowOff>
    </xdr:from>
    <xdr:ext cx="581025" cy="123825"/>
    <xdr:sp>
      <xdr:nvSpPr>
        <xdr:cNvPr id="2" name="Text 6"/>
        <xdr:cNvSpPr txBox="1">
          <a:spLocks noChangeArrowheads="1"/>
        </xdr:cNvSpPr>
      </xdr:nvSpPr>
      <xdr:spPr>
        <a:xfrm>
          <a:off x="4629150" y="6981825"/>
          <a:ext cx="58102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ABEDUAGE</a:t>
          </a:r>
        </a:p>
      </xdr:txBody>
    </xdr:sp>
    <xdr:clientData/>
  </xdr:oneCellAnchor>
  <xdr:twoCellAnchor editAs="absolute">
    <xdr:from>
      <xdr:col>12</xdr:col>
      <xdr:colOff>171450</xdr:colOff>
      <xdr:row>7</xdr:row>
      <xdr:rowOff>38100</xdr:rowOff>
    </xdr:from>
    <xdr:to>
      <xdr:col>13</xdr:col>
      <xdr:colOff>628650</xdr:colOff>
      <xdr:row>13</xdr:row>
      <xdr:rowOff>0</xdr:rowOff>
    </xdr:to>
    <xdr:sp fLocksText="0">
      <xdr:nvSpPr>
        <xdr:cNvPr id="3" name="Text Box 226" hidden="1"/>
        <xdr:cNvSpPr txBox="1">
          <a:spLocks noChangeArrowheads="1"/>
        </xdr:cNvSpPr>
      </xdr:nvSpPr>
      <xdr:spPr>
        <a:xfrm>
          <a:off x="5667375" y="914400"/>
          <a:ext cx="1047750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171450</xdr:colOff>
      <xdr:row>15</xdr:row>
      <xdr:rowOff>28575</xdr:rowOff>
    </xdr:from>
    <xdr:to>
      <xdr:col>13</xdr:col>
      <xdr:colOff>628650</xdr:colOff>
      <xdr:row>20</xdr:row>
      <xdr:rowOff>114300</xdr:rowOff>
    </xdr:to>
    <xdr:sp fLocksText="0">
      <xdr:nvSpPr>
        <xdr:cNvPr id="4" name="Text Box 227" hidden="1"/>
        <xdr:cNvSpPr txBox="1">
          <a:spLocks noChangeArrowheads="1"/>
        </xdr:cNvSpPr>
      </xdr:nvSpPr>
      <xdr:spPr>
        <a:xfrm>
          <a:off x="5667375" y="1905000"/>
          <a:ext cx="1047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171450</xdr:colOff>
      <xdr:row>23</xdr:row>
      <xdr:rowOff>28575</xdr:rowOff>
    </xdr:from>
    <xdr:to>
      <xdr:col>13</xdr:col>
      <xdr:colOff>628650</xdr:colOff>
      <xdr:row>28</xdr:row>
      <xdr:rowOff>114300</xdr:rowOff>
    </xdr:to>
    <xdr:sp fLocksText="0">
      <xdr:nvSpPr>
        <xdr:cNvPr id="5" name="Text Box 228" hidden="1"/>
        <xdr:cNvSpPr txBox="1">
          <a:spLocks noChangeArrowheads="1"/>
        </xdr:cNvSpPr>
      </xdr:nvSpPr>
      <xdr:spPr>
        <a:xfrm>
          <a:off x="5667375" y="2895600"/>
          <a:ext cx="1047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171450</xdr:colOff>
      <xdr:row>31</xdr:row>
      <xdr:rowOff>28575</xdr:rowOff>
    </xdr:from>
    <xdr:to>
      <xdr:col>13</xdr:col>
      <xdr:colOff>628650</xdr:colOff>
      <xdr:row>36</xdr:row>
      <xdr:rowOff>114300</xdr:rowOff>
    </xdr:to>
    <xdr:sp fLocksText="0">
      <xdr:nvSpPr>
        <xdr:cNvPr id="6" name="Text Box 229" hidden="1"/>
        <xdr:cNvSpPr txBox="1">
          <a:spLocks noChangeArrowheads="1"/>
        </xdr:cNvSpPr>
      </xdr:nvSpPr>
      <xdr:spPr>
        <a:xfrm>
          <a:off x="5667375" y="3886200"/>
          <a:ext cx="1047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57</xdr:row>
      <xdr:rowOff>47625</xdr:rowOff>
    </xdr:from>
    <xdr:ext cx="5000625" cy="1009650"/>
    <xdr:sp>
      <xdr:nvSpPr>
        <xdr:cNvPr id="1" name="Text 1"/>
        <xdr:cNvSpPr txBox="1">
          <a:spLocks noChangeArrowheads="1"/>
        </xdr:cNvSpPr>
      </xdr:nvSpPr>
      <xdr:spPr>
        <a:xfrm>
          <a:off x="0" y="7134225"/>
          <a:ext cx="5000625" cy="1009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induced terminations of pregnancy in each race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induced terminations of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pregnancy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8</xdr:col>
      <xdr:colOff>104775</xdr:colOff>
      <xdr:row>57</xdr:row>
      <xdr:rowOff>28575</xdr:rowOff>
    </xdr:from>
    <xdr:ext cx="476250" cy="123825"/>
    <xdr:sp>
      <xdr:nvSpPr>
        <xdr:cNvPr id="2" name="Text 2"/>
        <xdr:cNvSpPr txBox="1">
          <a:spLocks noChangeArrowheads="1"/>
        </xdr:cNvSpPr>
      </xdr:nvSpPr>
      <xdr:spPr>
        <a:xfrm>
          <a:off x="4686300" y="7115175"/>
          <a:ext cx="4762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ABEDURAC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74</xdr:row>
      <xdr:rowOff>28575</xdr:rowOff>
    </xdr:from>
    <xdr:ext cx="4048125" cy="628650"/>
    <xdr:sp>
      <xdr:nvSpPr>
        <xdr:cNvPr id="1" name="Text 1"/>
        <xdr:cNvSpPr txBox="1">
          <a:spLocks noChangeArrowheads="1"/>
        </xdr:cNvSpPr>
      </xdr:nvSpPr>
      <xdr:spPr>
        <a:xfrm>
          <a:off x="0" y="8867775"/>
          <a:ext cx="404812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Weeks of gestation are based on clinical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oneCellAnchor>
  <xdr:oneCellAnchor>
    <xdr:from>
      <xdr:col>9</xdr:col>
      <xdr:colOff>47625</xdr:colOff>
      <xdr:row>74</xdr:row>
      <xdr:rowOff>28575</xdr:rowOff>
    </xdr:from>
    <xdr:ext cx="428625" cy="123825"/>
    <xdr:sp>
      <xdr:nvSpPr>
        <xdr:cNvPr id="2" name="Text 2"/>
        <xdr:cNvSpPr txBox="1">
          <a:spLocks noChangeArrowheads="1"/>
        </xdr:cNvSpPr>
      </xdr:nvSpPr>
      <xdr:spPr>
        <a:xfrm>
          <a:off x="4610100" y="8867775"/>
          <a:ext cx="42862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ABGESTAG</a:t>
          </a:r>
        </a:p>
      </xdr:txBody>
    </xdr:sp>
    <xdr:clientData/>
  </xdr:oneCellAnchor>
  <xdr:twoCellAnchor editAs="absolute">
    <xdr:from>
      <xdr:col>11</xdr:col>
      <xdr:colOff>590550</xdr:colOff>
      <xdr:row>7</xdr:row>
      <xdr:rowOff>38100</xdr:rowOff>
    </xdr:from>
    <xdr:to>
      <xdr:col>14</xdr:col>
      <xdr:colOff>66675</xdr:colOff>
      <xdr:row>13</xdr:row>
      <xdr:rowOff>38100</xdr:rowOff>
    </xdr:to>
    <xdr:sp fLocksText="0">
      <xdr:nvSpPr>
        <xdr:cNvPr id="3" name="Text Box 298" hidden="1"/>
        <xdr:cNvSpPr txBox="1">
          <a:spLocks noChangeArrowheads="1"/>
        </xdr:cNvSpPr>
      </xdr:nvSpPr>
      <xdr:spPr>
        <a:xfrm>
          <a:off x="5600700" y="8572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18</xdr:row>
      <xdr:rowOff>28575</xdr:rowOff>
    </xdr:from>
    <xdr:to>
      <xdr:col>14</xdr:col>
      <xdr:colOff>66675</xdr:colOff>
      <xdr:row>24</xdr:row>
      <xdr:rowOff>38100</xdr:rowOff>
    </xdr:to>
    <xdr:sp fLocksText="0">
      <xdr:nvSpPr>
        <xdr:cNvPr id="4" name="Text Box 299" hidden="1"/>
        <xdr:cNvSpPr txBox="1">
          <a:spLocks noChangeArrowheads="1"/>
        </xdr:cNvSpPr>
      </xdr:nvSpPr>
      <xdr:spPr>
        <a:xfrm>
          <a:off x="5600700" y="21717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29</xdr:row>
      <xdr:rowOff>28575</xdr:rowOff>
    </xdr:from>
    <xdr:to>
      <xdr:col>14</xdr:col>
      <xdr:colOff>66675</xdr:colOff>
      <xdr:row>35</xdr:row>
      <xdr:rowOff>38100</xdr:rowOff>
    </xdr:to>
    <xdr:sp fLocksText="0">
      <xdr:nvSpPr>
        <xdr:cNvPr id="5" name="Text Box 300" hidden="1"/>
        <xdr:cNvSpPr txBox="1">
          <a:spLocks noChangeArrowheads="1"/>
        </xdr:cNvSpPr>
      </xdr:nvSpPr>
      <xdr:spPr>
        <a:xfrm>
          <a:off x="5600700" y="34861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40</xdr:row>
      <xdr:rowOff>28575</xdr:rowOff>
    </xdr:from>
    <xdr:to>
      <xdr:col>14</xdr:col>
      <xdr:colOff>66675</xdr:colOff>
      <xdr:row>46</xdr:row>
      <xdr:rowOff>38100</xdr:rowOff>
    </xdr:to>
    <xdr:sp fLocksText="0">
      <xdr:nvSpPr>
        <xdr:cNvPr id="6" name="Text Box 301" hidden="1"/>
        <xdr:cNvSpPr txBox="1">
          <a:spLocks noChangeArrowheads="1"/>
        </xdr:cNvSpPr>
      </xdr:nvSpPr>
      <xdr:spPr>
        <a:xfrm>
          <a:off x="5600700" y="48006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51</xdr:row>
      <xdr:rowOff>28575</xdr:rowOff>
    </xdr:from>
    <xdr:to>
      <xdr:col>14</xdr:col>
      <xdr:colOff>66675</xdr:colOff>
      <xdr:row>57</xdr:row>
      <xdr:rowOff>38100</xdr:rowOff>
    </xdr:to>
    <xdr:sp fLocksText="0">
      <xdr:nvSpPr>
        <xdr:cNvPr id="7" name="Text Box 302" hidden="1"/>
        <xdr:cNvSpPr txBox="1">
          <a:spLocks noChangeArrowheads="1"/>
        </xdr:cNvSpPr>
      </xdr:nvSpPr>
      <xdr:spPr>
        <a:xfrm>
          <a:off x="5600700" y="61150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62</xdr:row>
      <xdr:rowOff>28575</xdr:rowOff>
    </xdr:from>
    <xdr:to>
      <xdr:col>14</xdr:col>
      <xdr:colOff>66675</xdr:colOff>
      <xdr:row>68</xdr:row>
      <xdr:rowOff>38100</xdr:rowOff>
    </xdr:to>
    <xdr:sp fLocksText="0">
      <xdr:nvSpPr>
        <xdr:cNvPr id="8" name="Text Box 303" hidden="1"/>
        <xdr:cNvSpPr txBox="1">
          <a:spLocks noChangeArrowheads="1"/>
        </xdr:cNvSpPr>
      </xdr:nvSpPr>
      <xdr:spPr>
        <a:xfrm>
          <a:off x="5600700" y="74295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295275</xdr:colOff>
      <xdr:row>75</xdr:row>
      <xdr:rowOff>47625</xdr:rowOff>
    </xdr:from>
    <xdr:to>
      <xdr:col>3</xdr:col>
      <xdr:colOff>352425</xdr:colOff>
      <xdr:row>77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95275" y="9305925"/>
          <a:ext cx="19431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twoCellAnchor>
  <xdr:twoCellAnchor editAs="absolute">
    <xdr:from>
      <xdr:col>7</xdr:col>
      <xdr:colOff>76200</xdr:colOff>
      <xdr:row>75</xdr:row>
      <xdr:rowOff>28575</xdr:rowOff>
    </xdr:from>
    <xdr:to>
      <xdr:col>8</xdr:col>
      <xdr:colOff>28575</xdr:colOff>
      <xdr:row>76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4019550" y="9286875"/>
          <a:ext cx="4667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ABPRPREG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75</xdr:row>
      <xdr:rowOff>47625</xdr:rowOff>
    </xdr:from>
    <xdr:to>
      <xdr:col>2</xdr:col>
      <xdr:colOff>304800</xdr:colOff>
      <xdr:row>77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9305925"/>
          <a:ext cx="19431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twoCellAnchor editAs="absolute">
    <xdr:from>
      <xdr:col>6</xdr:col>
      <xdr:colOff>76200</xdr:colOff>
      <xdr:row>75</xdr:row>
      <xdr:rowOff>28575</xdr:rowOff>
    </xdr:from>
    <xdr:to>
      <xdr:col>7</xdr:col>
      <xdr:colOff>28575</xdr:colOff>
      <xdr:row>76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71900" y="9286875"/>
          <a:ext cx="4667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ABPRBIRT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75</xdr:row>
      <xdr:rowOff>47625</xdr:rowOff>
    </xdr:from>
    <xdr:to>
      <xdr:col>2</xdr:col>
      <xdr:colOff>276225</xdr:colOff>
      <xdr:row>77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9305925"/>
          <a:ext cx="19431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twoCellAnchor editAs="absolute">
    <xdr:from>
      <xdr:col>6</xdr:col>
      <xdr:colOff>66675</xdr:colOff>
      <xdr:row>75</xdr:row>
      <xdr:rowOff>28575</xdr:rowOff>
    </xdr:from>
    <xdr:to>
      <xdr:col>7</xdr:col>
      <xdr:colOff>47625</xdr:colOff>
      <xdr:row>76</xdr:row>
      <xdr:rowOff>28575</xdr:rowOff>
    </xdr:to>
    <xdr:sp>
      <xdr:nvSpPr>
        <xdr:cNvPr id="2" name="Text 2"/>
        <xdr:cNvSpPr txBox="1">
          <a:spLocks noChangeArrowheads="1"/>
        </xdr:cNvSpPr>
      </xdr:nvSpPr>
      <xdr:spPr>
        <a:xfrm>
          <a:off x="3800475" y="9286875"/>
          <a:ext cx="4953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ABPRABOR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8</xdr:col>
      <xdr:colOff>95250</xdr:colOff>
      <xdr:row>58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248400"/>
          <a:ext cx="52387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race-education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oneCellAnchor>
    <xdr:from>
      <xdr:col>8</xdr:col>
      <xdr:colOff>104775</xdr:colOff>
      <xdr:row>50</xdr:row>
      <xdr:rowOff>19050</xdr:rowOff>
    </xdr:from>
    <xdr:ext cx="514350" cy="161925"/>
    <xdr:sp>
      <xdr:nvSpPr>
        <xdr:cNvPr id="2" name="Text 1"/>
        <xdr:cNvSpPr txBox="1">
          <a:spLocks noChangeArrowheads="1"/>
        </xdr:cNvSpPr>
      </xdr:nvSpPr>
      <xdr:spPr>
        <a:xfrm>
          <a:off x="5248275" y="6219825"/>
          <a:ext cx="5143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PEDURACE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57150</xdr:rowOff>
    </xdr:from>
    <xdr:to>
      <xdr:col>7</xdr:col>
      <xdr:colOff>514350</xdr:colOff>
      <xdr:row>83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391525"/>
          <a:ext cx="48863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race-marital status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oneCellAnchor>
    <xdr:from>
      <xdr:col>8</xdr:col>
      <xdr:colOff>200025</xdr:colOff>
      <xdr:row>76</xdr:row>
      <xdr:rowOff>28575</xdr:rowOff>
    </xdr:from>
    <xdr:ext cx="447675" cy="190500"/>
    <xdr:sp>
      <xdr:nvSpPr>
        <xdr:cNvPr id="2" name="Text 1"/>
        <xdr:cNvSpPr txBox="1">
          <a:spLocks noChangeArrowheads="1"/>
        </xdr:cNvSpPr>
      </xdr:nvSpPr>
      <xdr:spPr>
        <a:xfrm>
          <a:off x="5181600" y="8362950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PRMARIT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47625</xdr:rowOff>
    </xdr:from>
    <xdr:to>
      <xdr:col>11</xdr:col>
      <xdr:colOff>9525</xdr:colOff>
      <xdr:row>59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629400"/>
          <a:ext cx="25146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14</xdr:col>
      <xdr:colOff>76200</xdr:colOff>
      <xdr:row>53</xdr:row>
      <xdr:rowOff>28575</xdr:rowOff>
    </xdr:from>
    <xdr:ext cx="514350" cy="19050"/>
    <xdr:sp>
      <xdr:nvSpPr>
        <xdr:cNvPr id="2" name="Text 1"/>
        <xdr:cNvSpPr txBox="1">
          <a:spLocks noChangeArrowheads="1"/>
        </xdr:cNvSpPr>
      </xdr:nvSpPr>
      <xdr:spPr>
        <a:xfrm>
          <a:off x="4048125" y="6610350"/>
          <a:ext cx="51435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PRACERAT1</a:t>
          </a:r>
        </a:p>
      </xdr:txBody>
    </xdr:sp>
    <xdr:clientData/>
  </xdr:oneCellAnchor>
  <xdr:oneCellAnchor>
    <xdr:from>
      <xdr:col>15</xdr:col>
      <xdr:colOff>76200</xdr:colOff>
      <xdr:row>53</xdr:row>
      <xdr:rowOff>28575</xdr:rowOff>
    </xdr:from>
    <xdr:ext cx="647700" cy="209550"/>
    <xdr:sp fLocksText="0">
      <xdr:nvSpPr>
        <xdr:cNvPr id="3" name="Text 1"/>
        <xdr:cNvSpPr txBox="1">
          <a:spLocks noChangeArrowheads="1"/>
        </xdr:cNvSpPr>
      </xdr:nvSpPr>
      <xdr:spPr>
        <a:xfrm>
          <a:off x="4533900" y="6610350"/>
          <a:ext cx="6477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85725</xdr:colOff>
      <xdr:row>54</xdr:row>
      <xdr:rowOff>85725</xdr:rowOff>
    </xdr:from>
    <xdr:ext cx="523875" cy="133350"/>
    <xdr:sp fLocksText="0">
      <xdr:nvSpPr>
        <xdr:cNvPr id="4" name="Text 1"/>
        <xdr:cNvSpPr txBox="1">
          <a:spLocks noChangeArrowheads="1"/>
        </xdr:cNvSpPr>
      </xdr:nvSpPr>
      <xdr:spPr>
        <a:xfrm flipV="1">
          <a:off x="4543425" y="6791325"/>
          <a:ext cx="5238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352425</xdr:colOff>
      <xdr:row>53</xdr:row>
      <xdr:rowOff>28575</xdr:rowOff>
    </xdr:from>
    <xdr:ext cx="742950" cy="190500"/>
    <xdr:sp>
      <xdr:nvSpPr>
        <xdr:cNvPr id="5" name="Text 1"/>
        <xdr:cNvSpPr txBox="1">
          <a:spLocks noChangeArrowheads="1"/>
        </xdr:cNvSpPr>
      </xdr:nvSpPr>
      <xdr:spPr>
        <a:xfrm>
          <a:off x="5257800" y="6610350"/>
          <a:ext cx="7429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       PRACERAT1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10</xdr:col>
      <xdr:colOff>28575</xdr:colOff>
      <xdr:row>59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29400"/>
          <a:ext cx="22288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15</xdr:col>
      <xdr:colOff>85725</xdr:colOff>
      <xdr:row>53</xdr:row>
      <xdr:rowOff>28575</xdr:rowOff>
    </xdr:from>
    <xdr:ext cx="52387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4762500" y="6610350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53</xdr:row>
      <xdr:rowOff>9525</xdr:rowOff>
    </xdr:from>
    <xdr:ext cx="533400" cy="171450"/>
    <xdr:sp>
      <xdr:nvSpPr>
        <xdr:cNvPr id="3" name="Text 1"/>
        <xdr:cNvSpPr txBox="1">
          <a:spLocks noChangeArrowheads="1"/>
        </xdr:cNvSpPr>
      </xdr:nvSpPr>
      <xdr:spPr>
        <a:xfrm>
          <a:off x="5810250" y="6591300"/>
          <a:ext cx="533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10</xdr:col>
      <xdr:colOff>304800</xdr:colOff>
      <xdr:row>59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29400"/>
          <a:ext cx="25146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15</xdr:col>
      <xdr:colOff>38100</xdr:colOff>
      <xdr:row>53</xdr:row>
      <xdr:rowOff>19050</xdr:rowOff>
    </xdr:from>
    <xdr:ext cx="685800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4724400" y="6600825"/>
          <a:ext cx="6858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38100</xdr:colOff>
      <xdr:row>53</xdr:row>
      <xdr:rowOff>19050</xdr:rowOff>
    </xdr:from>
    <xdr:ext cx="704850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5229225" y="66008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609600</xdr:colOff>
      <xdr:row>51</xdr:row>
      <xdr:rowOff>76200</xdr:rowOff>
    </xdr:from>
    <xdr:ext cx="695325" cy="161925"/>
    <xdr:sp fLocksText="0">
      <xdr:nvSpPr>
        <xdr:cNvPr id="4" name="Text 1"/>
        <xdr:cNvSpPr txBox="1">
          <a:spLocks noChangeArrowheads="1"/>
        </xdr:cNvSpPr>
      </xdr:nvSpPr>
      <xdr:spPr>
        <a:xfrm>
          <a:off x="6791325" y="6410325"/>
          <a:ext cx="6953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38100</xdr:colOff>
      <xdr:row>53</xdr:row>
      <xdr:rowOff>19050</xdr:rowOff>
    </xdr:from>
    <xdr:ext cx="704850" cy="161925"/>
    <xdr:sp>
      <xdr:nvSpPr>
        <xdr:cNvPr id="5" name="Text 1"/>
        <xdr:cNvSpPr txBox="1">
          <a:spLocks noChangeArrowheads="1"/>
        </xdr:cNvSpPr>
      </xdr:nvSpPr>
      <xdr:spPr>
        <a:xfrm>
          <a:off x="5724525" y="66008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PRACERAT3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11</xdr:col>
      <xdr:colOff>57150</xdr:colOff>
      <xdr:row>63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629400"/>
          <a:ext cx="42767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14</xdr:col>
      <xdr:colOff>57150</xdr:colOff>
      <xdr:row>52</xdr:row>
      <xdr:rowOff>123825</xdr:rowOff>
    </xdr:from>
    <xdr:ext cx="600075" cy="161925"/>
    <xdr:sp fLocksText="0">
      <xdr:nvSpPr>
        <xdr:cNvPr id="2" name="Text 1"/>
        <xdr:cNvSpPr txBox="1">
          <a:spLocks noChangeArrowheads="1"/>
        </xdr:cNvSpPr>
      </xdr:nvSpPr>
      <xdr:spPr>
        <a:xfrm>
          <a:off x="5991225" y="6581775"/>
          <a:ext cx="600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57150</xdr:colOff>
      <xdr:row>52</xdr:row>
      <xdr:rowOff>123825</xdr:rowOff>
    </xdr:from>
    <xdr:ext cx="52387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4276725" y="6581775"/>
          <a:ext cx="523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57150</xdr:colOff>
      <xdr:row>52</xdr:row>
      <xdr:rowOff>123825</xdr:rowOff>
    </xdr:from>
    <xdr:ext cx="533400" cy="152400"/>
    <xdr:sp fLocksText="0">
      <xdr:nvSpPr>
        <xdr:cNvPr id="4" name="Text 1"/>
        <xdr:cNvSpPr txBox="1">
          <a:spLocks noChangeArrowheads="1"/>
        </xdr:cNvSpPr>
      </xdr:nvSpPr>
      <xdr:spPr>
        <a:xfrm>
          <a:off x="4848225" y="6581775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609600</xdr:colOff>
      <xdr:row>52</xdr:row>
      <xdr:rowOff>66675</xdr:rowOff>
    </xdr:from>
    <xdr:ext cx="53340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6543675" y="6524625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57150</xdr:colOff>
      <xdr:row>52</xdr:row>
      <xdr:rowOff>123825</xdr:rowOff>
    </xdr:from>
    <xdr:ext cx="533400" cy="152400"/>
    <xdr:sp>
      <xdr:nvSpPr>
        <xdr:cNvPr id="6" name="Text 1"/>
        <xdr:cNvSpPr txBox="1">
          <a:spLocks noChangeArrowheads="1"/>
        </xdr:cNvSpPr>
      </xdr:nvSpPr>
      <xdr:spPr>
        <a:xfrm>
          <a:off x="5419725" y="6581775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PRACERAT4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9</xdr:col>
      <xdr:colOff>114300</xdr:colOff>
      <xdr:row>68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629400"/>
          <a:ext cx="3238500" cy="2000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number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47625</xdr:colOff>
      <xdr:row>53</xdr:row>
      <xdr:rowOff>19050</xdr:rowOff>
    </xdr:from>
    <xdr:ext cx="50482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4314825" y="6600825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53</xdr:row>
      <xdr:rowOff>19050</xdr:rowOff>
    </xdr:from>
    <xdr:ext cx="50482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4886325" y="6600825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47625</xdr:colOff>
      <xdr:row>53</xdr:row>
      <xdr:rowOff>19050</xdr:rowOff>
    </xdr:from>
    <xdr:ext cx="504825" cy="161925"/>
    <xdr:sp>
      <xdr:nvSpPr>
        <xdr:cNvPr id="4" name="Text 1"/>
        <xdr:cNvSpPr txBox="1">
          <a:spLocks noChangeArrowheads="1"/>
        </xdr:cNvSpPr>
      </xdr:nvSpPr>
      <xdr:spPr>
        <a:xfrm>
          <a:off x="5457825" y="6600825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3report\Reported%20pregnancies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PRAGECTY"/>
      <sheetName val="PRACEAGE"/>
      <sheetName val="PEDURACE"/>
      <sheetName val="PRMARIT"/>
      <sheetName val="PRACERAT"/>
      <sheetName val="PRACERAT1"/>
      <sheetName val="F_PRACERAT"/>
      <sheetName val="PRACERAT-TOTAL"/>
      <sheetName val="F_PRACERAT4"/>
      <sheetName val="F_PRGAGE"/>
      <sheetName val="F_PREG1519"/>
      <sheetName val="F_PREG1517"/>
      <sheetName val="F_PREG1819"/>
      <sheetName val="FDWTRACE"/>
      <sheetName val="FDGESRAC"/>
      <sheetName val="ABSUMM1-11"/>
      <sheetName val="ABRACAGE"/>
      <sheetName val="ABMARACE"/>
      <sheetName val="ABHISPAN"/>
      <sheetName val="ABEDUAGE"/>
      <sheetName val="ABEDURAC"/>
      <sheetName val="ABGESTAG"/>
      <sheetName val="ABPRPREG"/>
      <sheetName val="ABPRBIRT"/>
      <sheetName val="ABPRABOR"/>
      <sheetName val="DE_POP"/>
      <sheetName val="15-17 and 18-19 Pop"/>
      <sheetName val="15-17 &amp; 18-19 White Pop"/>
      <sheetName val="15-17 &amp; 18-19 Black Pop"/>
      <sheetName val="Sheet1"/>
    </sheetNames>
    <sheetDataSet>
      <sheetData sheetId="7">
        <row r="2">
          <cell r="A2" t="str">
            <v>All Races</v>
          </cell>
        </row>
        <row r="4">
          <cell r="A4" t="str">
            <v> &lt;15</v>
          </cell>
          <cell r="C4">
            <v>1.03214600950998</v>
          </cell>
        </row>
        <row r="5">
          <cell r="A5" t="str">
            <v> 15-19</v>
          </cell>
          <cell r="C5">
            <v>46.70316394087718</v>
          </cell>
        </row>
        <row r="6">
          <cell r="A6" t="str">
            <v> 20-24</v>
          </cell>
          <cell r="C6">
            <v>126.39927271740459</v>
          </cell>
        </row>
        <row r="7">
          <cell r="A7" t="str">
            <v> 25-29</v>
          </cell>
          <cell r="C7">
            <v>137.3206746765876</v>
          </cell>
        </row>
        <row r="8">
          <cell r="A8" t="str">
            <v> 30-34</v>
          </cell>
          <cell r="C8">
            <v>112.1633397783285</v>
          </cell>
        </row>
        <row r="9">
          <cell r="A9" t="str">
            <v> 35-39</v>
          </cell>
          <cell r="C9">
            <v>56.46564700526474</v>
          </cell>
        </row>
        <row r="10">
          <cell r="A10" t="str">
            <v> 40+</v>
          </cell>
          <cell r="C10">
            <v>6.264547654648313</v>
          </cell>
        </row>
        <row r="12">
          <cell r="A12" t="str">
            <v>White</v>
          </cell>
        </row>
        <row r="14">
          <cell r="C14">
            <v>0.559653462575973</v>
          </cell>
        </row>
        <row r="15">
          <cell r="C15">
            <v>37.8903315806417</v>
          </cell>
        </row>
        <row r="16">
          <cell r="C16">
            <v>110.77128631225145</v>
          </cell>
        </row>
        <row r="17">
          <cell r="C17">
            <v>133.5389407461295</v>
          </cell>
        </row>
        <row r="18">
          <cell r="C18">
            <v>117.0652323234458</v>
          </cell>
        </row>
        <row r="19">
          <cell r="C19">
            <v>56.29026428252504</v>
          </cell>
        </row>
        <row r="20">
          <cell r="C20">
            <v>5.6141734308170985</v>
          </cell>
        </row>
        <row r="22">
          <cell r="A22" t="str">
            <v>Black</v>
          </cell>
        </row>
        <row r="24">
          <cell r="C24">
            <v>2.396582265291237</v>
          </cell>
        </row>
        <row r="25">
          <cell r="C25">
            <v>77.59941718793178</v>
          </cell>
        </row>
        <row r="26">
          <cell r="C26">
            <v>184.05768568194122</v>
          </cell>
        </row>
        <row r="27">
          <cell r="C27">
            <v>152.10901018142846</v>
          </cell>
        </row>
        <row r="28">
          <cell r="C28">
            <v>106.21156376722078</v>
          </cell>
        </row>
        <row r="29">
          <cell r="C29">
            <v>61.707159750591266</v>
          </cell>
        </row>
        <row r="30">
          <cell r="C30">
            <v>7.469506138503714</v>
          </cell>
        </row>
        <row r="34">
          <cell r="A34" t="str">
            <v>All Races</v>
          </cell>
        </row>
        <row r="36">
          <cell r="A36" t="str">
            <v>Delaware</v>
          </cell>
          <cell r="C36">
            <v>82.05776934429686</v>
          </cell>
        </row>
        <row r="37">
          <cell r="A37" t="str">
            <v>Kent</v>
          </cell>
          <cell r="C37">
            <v>81.43280277468628</v>
          </cell>
        </row>
        <row r="38">
          <cell r="A38" t="str">
            <v>New Castle</v>
          </cell>
          <cell r="C38">
            <v>80.97161595760853</v>
          </cell>
        </row>
        <row r="39">
          <cell r="A39" t="str">
            <v>Sussex</v>
          </cell>
          <cell r="C39">
            <v>86.61249758173727</v>
          </cell>
        </row>
        <row r="41">
          <cell r="A41" t="str">
            <v>White</v>
          </cell>
        </row>
        <row r="43">
          <cell r="C43">
            <v>77.09672653305249</v>
          </cell>
        </row>
        <row r="44">
          <cell r="C44">
            <v>80.05226717965935</v>
          </cell>
        </row>
        <row r="45">
          <cell r="C45">
            <v>72.56909193457417</v>
          </cell>
        </row>
        <row r="46">
          <cell r="C46">
            <v>88.0098234004997</v>
          </cell>
        </row>
        <row r="48">
          <cell r="A48" t="str">
            <v>Black</v>
          </cell>
        </row>
        <row r="50">
          <cell r="C50">
            <v>102.20038321280673</v>
          </cell>
        </row>
        <row r="51">
          <cell r="C51">
            <v>93.56542716912071</v>
          </cell>
        </row>
        <row r="52">
          <cell r="C52">
            <v>105.4830460629006</v>
          </cell>
        </row>
        <row r="53">
          <cell r="C53">
            <v>99.36484013349123</v>
          </cell>
        </row>
        <row r="57">
          <cell r="A57" t="str">
            <v>All Races</v>
          </cell>
        </row>
        <row r="59">
          <cell r="A59" t="str">
            <v>Delaware</v>
          </cell>
          <cell r="C59">
            <v>46.70316394087718</v>
          </cell>
        </row>
        <row r="60">
          <cell r="A60" t="str">
            <v>Kent</v>
          </cell>
          <cell r="C60">
            <v>45.909524988504934</v>
          </cell>
        </row>
        <row r="61">
          <cell r="A61" t="str">
            <v>New Castle</v>
          </cell>
          <cell r="C61">
            <v>44.998728537154356</v>
          </cell>
        </row>
        <row r="62">
          <cell r="A62" t="str">
            <v>Sussex</v>
          </cell>
          <cell r="C62">
            <v>53.461405992882014</v>
          </cell>
        </row>
        <row r="64">
          <cell r="A64" t="str">
            <v>White</v>
          </cell>
        </row>
        <row r="65">
          <cell r="C65">
            <v>37.8903315806417</v>
          </cell>
        </row>
        <row r="66">
          <cell r="C66">
            <v>35.363881401617256</v>
          </cell>
        </row>
        <row r="67">
          <cell r="C67">
            <v>34.04102839738422</v>
          </cell>
        </row>
        <row r="68">
          <cell r="C68">
            <v>51.79282868525897</v>
          </cell>
        </row>
        <row r="70">
          <cell r="A70" t="str">
            <v>Black</v>
          </cell>
        </row>
        <row r="71">
          <cell r="C71">
            <v>77.59941718793178</v>
          </cell>
        </row>
        <row r="72">
          <cell r="C72">
            <v>78.03876267488127</v>
          </cell>
        </row>
        <row r="73">
          <cell r="C73">
            <v>77.69601434387957</v>
          </cell>
        </row>
        <row r="74">
          <cell r="C74">
            <v>76.45376549094375</v>
          </cell>
        </row>
      </sheetData>
      <sheetData sheetId="20"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</sheetData>
      <sheetData sheetId="22"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_PRACER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6"/>
  <sheetViews>
    <sheetView tabSelected="1" zoomScale="80" zoomScaleNormal="80" zoomScalePageLayoutView="0" workbookViewId="0" topLeftCell="A1">
      <selection activeCell="C26" sqref="C26"/>
    </sheetView>
  </sheetViews>
  <sheetFormatPr defaultColWidth="9.140625" defaultRowHeight="12.75"/>
  <cols>
    <col min="1" max="1" width="17.00390625" style="0" customWidth="1"/>
  </cols>
  <sheetData>
    <row r="1" spans="1:2" ht="15.75">
      <c r="A1" s="522" t="s">
        <v>195</v>
      </c>
      <c r="B1" s="522" t="s">
        <v>196</v>
      </c>
    </row>
    <row r="2" spans="1:2" ht="15">
      <c r="A2" s="524" t="s">
        <v>230</v>
      </c>
      <c r="B2" s="523" t="str">
        <f>PRAGECTY!A2&amp;" - "&amp;PRAGECTY!A4</f>
        <v>NUMBER AND PERCENT OF REPORTED PREGNANCIES BY AGE OF WOMAN - DELAWARE AND COUNTIES, 2013</v>
      </c>
    </row>
    <row r="3" spans="1:2" ht="15">
      <c r="A3" s="524" t="s">
        <v>233</v>
      </c>
      <c r="B3" s="523" t="str">
        <f>PRACEAGE!A2&amp;" - "&amp;PRACEAGE!A4</f>
        <v>NUMBER AND PERCENT OF REPORTED PREGNANCIES BY RACE, HISPANIC ORIGIN, AND AGE OF WOMAN - DELAWARE, 2013</v>
      </c>
    </row>
    <row r="4" spans="1:2" ht="15">
      <c r="A4" s="524" t="s">
        <v>235</v>
      </c>
      <c r="B4" s="523" t="str">
        <f>PEDURACE!A2&amp;" - "&amp;PEDURACE!A4</f>
        <v>NUMBER AND PERCENT OF REPORTED PREGNANCIES BY RACE, HISPANIC ORIGIN, AND EDUCATION OF WOMAN - DELAWARE, 2013</v>
      </c>
    </row>
    <row r="5" spans="1:2" ht="15">
      <c r="A5" s="524" t="s">
        <v>236</v>
      </c>
      <c r="B5" s="523" t="str">
        <f>PRMARIT!A2&amp;" - "&amp;PRMARIT!A4</f>
        <v>NUMBER AND PERCENT OF REPORTED PREGNANCIES BY RACE AND MARITAL STATUS OF WOMAN - DELAWARE AND COUNTIES, 2013</v>
      </c>
    </row>
    <row r="6" spans="1:2" ht="15">
      <c r="A6" s="524" t="s">
        <v>237</v>
      </c>
      <c r="B6" s="523" t="str">
        <f>PRACERAT1!A$2&amp;" - "&amp;PRACERAT1!A$4&amp;" - "&amp;PRACERAT1!A$6</f>
        <v>NUMBER OF REPORTED PREGNANCIES BY AGE OF WOMAN - DELAWARE AND COUNTIES, 2003-2013 - (ALL RACES)</v>
      </c>
    </row>
    <row r="7" spans="1:2" ht="15">
      <c r="A7" s="524" t="s">
        <v>239</v>
      </c>
      <c r="B7" s="523" t="str">
        <f>PRACERAT2!A$2&amp;" - "&amp;PRACERAT2!A$4&amp;" - "&amp;PRACERAT2!A$6</f>
        <v>NUMBER OF REPORTED PREGNANCIES BY AGE OF WOMAN - DELAWARE AND COUNTIES, 2003-2013 - (WHITE)</v>
      </c>
    </row>
    <row r="8" spans="1:2" ht="15">
      <c r="A8" s="524" t="s">
        <v>240</v>
      </c>
      <c r="B8" s="523" t="str">
        <f>PRACERAT3!A$2&amp;" - "&amp;PRACERAT3!A$4&amp;" - "&amp;PRACERAT3!A$6</f>
        <v>NUMBER OF REPORTED PREGNANCIES BY AGE OF WOMAN - DELAWARE AND COUNTIES, 2003-2013 - (BLACK)</v>
      </c>
    </row>
    <row r="9" spans="1:2" ht="15">
      <c r="A9" s="524" t="s">
        <v>241</v>
      </c>
      <c r="B9" s="523" t="str">
        <f>PRACERAT4!A$2&amp;" - "&amp;PRACERAT4!A$4&amp;" - "&amp;PRACERAT4!A$6</f>
        <v>FIVE-YEAR AVERAGE RATE OF REPORTED PREGNANCIES BY AGE OF WOMAN - DELAWARE AND COUNTIES, 2001-2013 - (ALL RACES)</v>
      </c>
    </row>
    <row r="10" spans="1:2" ht="15">
      <c r="A10" s="524" t="s">
        <v>243</v>
      </c>
      <c r="B10" s="523" t="str">
        <f>PRACERAT5!A$2&amp;" - "&amp;PRACERAT5!A$4&amp;" - "&amp;PRACERAT5!A$6</f>
        <v>FIVE-YEAR AVERAGE RATE OF REPORTED PREGNANCIES BY AGE OF WOMAN - DELAWARE AND COUNTIES, 2001-2013 - (WHITE)</v>
      </c>
    </row>
    <row r="11" spans="1:2" ht="12.75" customHeight="1">
      <c r="A11" s="524" t="s">
        <v>244</v>
      </c>
      <c r="B11" s="523" t="str">
        <f>PRACERAT6!A$2&amp;" - "&amp;PRACERAT6!A$4&amp;" - "&amp;PRACERAT6!A$6</f>
        <v>FIVE-YEAR AVERAGE RATE OF REPORTED PREGNANCIES BY AGE OF WOMAN - DELAWARE AND COUNTIES, 2001-2013 - (BLACK)</v>
      </c>
    </row>
    <row r="12" spans="1:2" ht="15">
      <c r="A12" s="524" t="s">
        <v>259</v>
      </c>
      <c r="B12" s="523" t="s">
        <v>262</v>
      </c>
    </row>
    <row r="13" spans="1:2" ht="15">
      <c r="A13" s="524" t="s">
        <v>260</v>
      </c>
      <c r="B13" s="523" t="s">
        <v>263</v>
      </c>
    </row>
    <row r="14" spans="1:2" ht="15">
      <c r="A14" s="524" t="s">
        <v>261</v>
      </c>
      <c r="B14" s="523" t="s">
        <v>264</v>
      </c>
    </row>
    <row r="15" spans="1:2" ht="15">
      <c r="A15" s="524" t="s">
        <v>245</v>
      </c>
      <c r="B15" s="523" t="str">
        <f>FDWTRACE!A2&amp;" - "&amp;FDWTRACE!A4</f>
        <v>NUMBER OF FETAL DEATHS BY WEIGHT OF FETUS IN GRAMS AND RACE OF WOMAN - DELAWARE AND COUNTIES, 2013</v>
      </c>
    </row>
    <row r="16" spans="1:2" ht="15">
      <c r="A16" s="524" t="s">
        <v>246</v>
      </c>
      <c r="B16" s="523" t="str">
        <f>FDGESRAC!A2&amp;" - "&amp;FDGESRAC!A4</f>
        <v>NUMBER OF FETAL DEATHS BY WEEKS OF GESTATION AND RACE OF WOMAN - DELAWARE AND COUNTIES, 2013</v>
      </c>
    </row>
    <row r="17" spans="1:2" ht="15">
      <c r="A17" s="524" t="s">
        <v>247</v>
      </c>
      <c r="B17" s="523" t="str">
        <f>ABSUMM!A2&amp;" - "&amp;ABSUMM!A4</f>
        <v>NUMBER AND PERCENT OF INDUCED TERMINATIONS OF PREGNANCY BY SELECTED CHARACTERISTICS - DELAWARE, 2013</v>
      </c>
    </row>
    <row r="18" spans="1:2" ht="15">
      <c r="A18" s="524" t="s">
        <v>248</v>
      </c>
      <c r="B18" s="523" t="str">
        <f>ABRACAGE!A2&amp;" - "&amp;ABRACAGE!A4</f>
        <v>NUMBER AND PERCENT OF INDUCED TERMINATIONS OF PREGNANCY BY PLACE OF RESIDENCE, RACE, AND AGE OF WOMAN - DELAWARE, 2013</v>
      </c>
    </row>
    <row r="19" spans="1:2" ht="15">
      <c r="A19" s="524" t="s">
        <v>250</v>
      </c>
      <c r="B19" s="523" t="str">
        <f>ABMARACE!A2&amp;" "&amp;ABMARACE!A3&amp;" - "&amp;ABMARACE!A5</f>
        <v>NUMBER OF INDUCED TERMINATIONS OF PREGNANCY BY PLACE OF RESIDENCE, AGE, MARITAL STATUS, AND RACE OF WOMAN - DELAWARE, 2013</v>
      </c>
    </row>
    <row r="20" spans="1:2" ht="15">
      <c r="A20" s="524" t="s">
        <v>251</v>
      </c>
      <c r="B20" s="523" t="str">
        <f>ABHISPAN!A2&amp;" "&amp;ABHISPAN!A3&amp;" - "&amp;ABHISPAN!A5</f>
        <v>NUMBER OF INDUCED TERMINATIONS OF PREGNANCY BY PLACE OF RESIDENCE, AGE, MARITAL STATUS, AND HISPANIC ORIGIN OF WOMAN - DELAWARE, 2013</v>
      </c>
    </row>
    <row r="21" spans="1:2" ht="15">
      <c r="A21" s="524" t="s">
        <v>253</v>
      </c>
      <c r="B21" s="523" t="str">
        <f>ABEDUAGE!A2&amp;" "&amp;ABEDUAGE!A3&amp;" - "&amp;ABEDUAGE!A5</f>
        <v>NUMBER OF INDUCED TERMINATIONS OF PREGNANCY BY PLACE OF RESIDENCE, EDUCATION, AND AGE OF WOMAN - DELAWARE, 2013</v>
      </c>
    </row>
    <row r="22" spans="1:2" ht="15">
      <c r="A22" s="524" t="s">
        <v>254</v>
      </c>
      <c r="B22" s="523" t="str">
        <f>ABEDURAC!A2&amp;" "&amp;ABEDURAC!A3&amp;" - "&amp;ABEDURAC!A5</f>
        <v>NUMBER AND PERCENT OF INDUCED TERMINATIONS OF PREGNANCY BY PLACE OF RESIDENCE, EDUCATION, AND RACE OF WOMAN - DELAWARE, 2013</v>
      </c>
    </row>
    <row r="23" spans="1:2" ht="15">
      <c r="A23" s="524" t="s">
        <v>255</v>
      </c>
      <c r="B23" s="523" t="str">
        <f>ABGESTAG!A2&amp;" "&amp;ABGESTAG!A3&amp;" - "&amp;ABGESTAG!A5</f>
        <v>NUMBER OF INDUCED TERMINATIONS OF PREGNANCY BY PLACE OF RESIDENCE, WEEKS OF GESTATION, AND AGE OF WOMAN - DELAWARE, 2013</v>
      </c>
    </row>
    <row r="24" spans="1:2" ht="15">
      <c r="A24" s="524" t="s">
        <v>256</v>
      </c>
      <c r="B24" s="523" t="str">
        <f>ABPRPREG!A2&amp;" "&amp;ABPRPREG!A3&amp;" - "&amp;ABPRPREG!A5</f>
        <v>NUMBER OF INDUCED TERMINATIONS OF PREGNANCY BY PLACE OF RESIDENCE, AGE OF WOMAN, AND NUMBER OF PREVIOUS PREGNANCIES - DELAWARE, 2013</v>
      </c>
    </row>
    <row r="25" spans="1:2" ht="15">
      <c r="A25" s="524" t="s">
        <v>257</v>
      </c>
      <c r="B25" s="523" t="str">
        <f>ABPRBIRT!A2&amp;" "&amp;ABPRBIRT!A3&amp;" - "&amp;ABPRBIRT!A5</f>
        <v>NUMBER OF INDUCED TERMINATIONS OF PREGNANCY BY PLACE OF RESIDENCE, AGE OF WOMAN, AND NUMBER OF PREVIOUS LIVE BIRTHS - DELAWARE, 2013</v>
      </c>
    </row>
    <row r="26" spans="1:2" ht="15">
      <c r="A26" s="524" t="s">
        <v>258</v>
      </c>
      <c r="B26" s="523" t="str">
        <f>ABPRABOR!A2&amp;" "&amp;ABPRABOR!A3&amp;" - "&amp;ABPRABOR!A5</f>
        <v>NUMBER OF INDUCED TERMINATIONS OF PREGNANCY BY PLACE OF RESIDENCE, AGE OF WOMAN, AND NUMBER OF PREVIOUS INDUCED TERMINATIONS - DELAWARE, 2013</v>
      </c>
    </row>
  </sheetData>
  <sheetProtection/>
  <hyperlinks>
    <hyperlink ref="A2" location="PRAGECTY!A1" display="TABLE D-1"/>
    <hyperlink ref="A3" location="PRACEAGE!A1" display="TABLE D-2"/>
    <hyperlink ref="A4" location="PEDURACE!A1" display="TABLE D-3"/>
    <hyperlink ref="A5" location="PRMARIT!A1" display="TABLE D-4"/>
    <hyperlink ref="A6" location="PRACERAT1!A1" display="TABLE D-5"/>
    <hyperlink ref="A7" location="PRACERAT2!A1" display="TABLE D-6"/>
    <hyperlink ref="A8" location="PRACERAT3!A1" display="TABLE D-7"/>
    <hyperlink ref="A9" location="PRACERAT4!A1" display="TABLE D-8"/>
    <hyperlink ref="A10" location="PRACERAT5!A1" display="TABLE D-9"/>
    <hyperlink ref="A11" location="PRACERAT6!A1" display="TABLE D-10"/>
    <hyperlink ref="A15" location="FDWTRACE!A1" display="TABLE D-11"/>
    <hyperlink ref="A16" location="FDGESRAC!A1" display="TABLE D-12"/>
    <hyperlink ref="A17" location="ABSUMM!A1" display="TABLE D-13"/>
    <hyperlink ref="A18" location="ABRACAGE!A1" display="TABLE D-14"/>
    <hyperlink ref="A19" location="ABMARACE!A1" display="TABLE D-15"/>
    <hyperlink ref="A20" location="ABHISPAN!A1" display="TABLE D-16"/>
    <hyperlink ref="A21" location="ABEDUAGE!A1" display="TABLE D-17"/>
    <hyperlink ref="A22" location="ABEDURAC!A1" display="TABLE D-18"/>
    <hyperlink ref="A23" location="ABGESTAG!A1" display="TABLE D-19"/>
    <hyperlink ref="A24" location="ABPRPREG!A1" display="TABLE D-20"/>
    <hyperlink ref="A25" location="ABPRBIRT!A1" display="TABLE D-21"/>
    <hyperlink ref="A26" location="ABPRABOR!A1" display="TABLE D-22"/>
  </hyperlinks>
  <printOptions/>
  <pageMargins left="0.25" right="0.52" top="1" bottom="1" header="0.5" footer="0.5"/>
  <pageSetup fitToHeight="1" fitToWidth="1" horizontalDpi="600" verticalDpi="600" orientation="landscape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T59"/>
  <sheetViews>
    <sheetView view="pageBreakPreview" zoomScaleNormal="90" zoomScaleSheetLayoutView="100" zoomScalePageLayoutView="0" workbookViewId="0" topLeftCell="A1">
      <selection activeCell="S69" sqref="S69"/>
    </sheetView>
  </sheetViews>
  <sheetFormatPr defaultColWidth="9.140625" defaultRowHeight="12.75"/>
  <cols>
    <col min="1" max="1" width="12.57421875" style="1" customWidth="1"/>
    <col min="2" max="5" width="8.57421875" style="1" hidden="1" customWidth="1"/>
    <col min="6" max="14" width="8.57421875" style="1" customWidth="1"/>
    <col min="15" max="16384" width="9.140625" style="1" customWidth="1"/>
  </cols>
  <sheetData>
    <row r="1" spans="1:14" ht="9.75" customHeight="1">
      <c r="A1" s="360" t="s">
        <v>243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ht="9.75" customHeight="1">
      <c r="A2" s="360" t="s">
        <v>218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2:14" ht="9.75" customHeight="1">
      <c r="B3" s="355"/>
      <c r="C3" s="355"/>
      <c r="D3" s="355"/>
      <c r="E3" s="355"/>
      <c r="F3" s="355"/>
      <c r="G3" s="355"/>
      <c r="H3" s="355"/>
      <c r="I3" s="355"/>
      <c r="J3" s="2"/>
      <c r="K3" s="2"/>
      <c r="L3" s="2"/>
      <c r="M3" s="2"/>
      <c r="N3" s="2"/>
    </row>
    <row r="4" spans="1:14" ht="9.75" customHeight="1">
      <c r="A4" s="360" t="s">
        <v>242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2:14" ht="9.75" customHeight="1">
      <c r="B5" s="355"/>
      <c r="C5" s="355"/>
      <c r="D5" s="355"/>
      <c r="E5" s="355"/>
      <c r="F5" s="355"/>
      <c r="G5" s="355"/>
      <c r="H5" s="355"/>
      <c r="I5" s="355"/>
      <c r="J5" s="2"/>
      <c r="K5" s="2"/>
      <c r="L5" s="2"/>
      <c r="M5" s="2"/>
      <c r="N5" s="2"/>
    </row>
    <row r="6" spans="1:14" ht="9.75" customHeight="1">
      <c r="A6" s="360" t="s">
        <v>211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</row>
    <row r="7" spans="1:15" ht="9.75" customHeight="1">
      <c r="A7" s="331"/>
      <c r="B7" s="2"/>
      <c r="C7" s="2"/>
      <c r="D7" s="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15"/>
    </row>
    <row r="8" spans="1:15" ht="10.5" customHeight="1">
      <c r="A8" s="29" t="s">
        <v>0</v>
      </c>
      <c r="B8" s="3" t="s">
        <v>213</v>
      </c>
      <c r="C8" s="3" t="s">
        <v>214</v>
      </c>
      <c r="D8" s="3" t="s">
        <v>215</v>
      </c>
      <c r="E8" s="3" t="s">
        <v>216</v>
      </c>
      <c r="F8" s="3" t="s">
        <v>219</v>
      </c>
      <c r="G8" s="3" t="s">
        <v>221</v>
      </c>
      <c r="H8" s="3" t="s">
        <v>222</v>
      </c>
      <c r="I8" s="3" t="s">
        <v>224</v>
      </c>
      <c r="J8" s="3" t="s">
        <v>225</v>
      </c>
      <c r="K8" s="3" t="s">
        <v>226</v>
      </c>
      <c r="L8" s="3" t="s">
        <v>227</v>
      </c>
      <c r="M8" s="3" t="s">
        <v>228</v>
      </c>
      <c r="N8" s="3" t="s">
        <v>229</v>
      </c>
      <c r="O8" s="332"/>
    </row>
    <row r="9" spans="1:15" ht="10.5" customHeight="1">
      <c r="A9" s="10" t="s">
        <v>16</v>
      </c>
      <c r="B9" s="9">
        <v>2001</v>
      </c>
      <c r="C9" s="9">
        <v>2002</v>
      </c>
      <c r="D9" s="9">
        <v>2003</v>
      </c>
      <c r="E9" s="9">
        <v>2004</v>
      </c>
      <c r="F9" s="9">
        <v>2005</v>
      </c>
      <c r="G9" s="9">
        <v>2006</v>
      </c>
      <c r="H9" s="9">
        <v>2007</v>
      </c>
      <c r="I9" s="9">
        <v>2008</v>
      </c>
      <c r="J9" s="9">
        <v>2009</v>
      </c>
      <c r="K9" s="9">
        <v>2010</v>
      </c>
      <c r="L9" s="9">
        <v>2011</v>
      </c>
      <c r="M9" s="9">
        <v>2012</v>
      </c>
      <c r="N9" s="9">
        <v>2013</v>
      </c>
      <c r="O9" s="32"/>
    </row>
    <row r="10" spans="1:15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5"/>
    </row>
    <row r="11" spans="1:19" ht="9.75" customHeight="1">
      <c r="A11" s="19" t="s">
        <v>6</v>
      </c>
      <c r="B11" s="22">
        <v>75.6450055840542</v>
      </c>
      <c r="C11" s="22">
        <v>75.8688064344791</v>
      </c>
      <c r="D11" s="22">
        <v>75.72590748346786</v>
      </c>
      <c r="E11" s="22">
        <v>76.37749279360011</v>
      </c>
      <c r="F11" s="22">
        <v>76.94935095132335</v>
      </c>
      <c r="G11" s="22">
        <v>78.44593961671764</v>
      </c>
      <c r="H11" s="22">
        <v>79.66964577709875</v>
      </c>
      <c r="I11" s="22">
        <v>81.01625669711656</v>
      </c>
      <c r="J11" s="22">
        <v>81.13625160045922</v>
      </c>
      <c r="K11" s="22">
        <v>80.88004854336563</v>
      </c>
      <c r="L11" s="22">
        <v>80.06063923864066</v>
      </c>
      <c r="M11" s="22">
        <v>79.03550241481769</v>
      </c>
      <c r="N11" s="22">
        <v>77.09672653305249</v>
      </c>
      <c r="O11" s="333"/>
      <c r="P11" s="33"/>
      <c r="Q11" s="33"/>
      <c r="R11" s="33"/>
      <c r="S11" s="33"/>
    </row>
    <row r="12" spans="1:19" ht="9.75" customHeight="1">
      <c r="A12" s="14" t="s">
        <v>7</v>
      </c>
      <c r="B12" s="22">
        <v>1.2423031219617588</v>
      </c>
      <c r="C12" s="22">
        <v>1.2252551727077075</v>
      </c>
      <c r="D12" s="22">
        <v>1.1367104861542348</v>
      </c>
      <c r="E12" s="22">
        <v>1.0322069418523423</v>
      </c>
      <c r="F12" s="22">
        <v>0.9904189993640466</v>
      </c>
      <c r="G12" s="22">
        <v>0.9839016935669577</v>
      </c>
      <c r="H12" s="22">
        <v>0.8879023307436182</v>
      </c>
      <c r="I12" s="22">
        <v>0.9453725089971531</v>
      </c>
      <c r="J12" s="22">
        <v>0.9413928235216849</v>
      </c>
      <c r="K12" s="22">
        <v>0.8562786352920244</v>
      </c>
      <c r="L12" s="22">
        <v>0.7314795016936564</v>
      </c>
      <c r="M12" s="22">
        <v>0.7109004739336493</v>
      </c>
      <c r="N12" s="22">
        <v>0.559653462575973</v>
      </c>
      <c r="O12" s="333"/>
      <c r="P12" s="33"/>
      <c r="Q12" s="33"/>
      <c r="R12" s="33"/>
      <c r="S12" s="33"/>
    </row>
    <row r="13" spans="1:19" ht="9.75" customHeight="1">
      <c r="A13" s="14" t="s">
        <v>20</v>
      </c>
      <c r="B13" s="22">
        <v>61.1703086932651</v>
      </c>
      <c r="C13" s="22">
        <v>59.262009622050066</v>
      </c>
      <c r="D13" s="22">
        <v>57.24857768201755</v>
      </c>
      <c r="E13" s="22">
        <v>55.66827288866345</v>
      </c>
      <c r="F13" s="22">
        <v>54.779349122508094</v>
      </c>
      <c r="G13" s="22">
        <v>54.22995791772225</v>
      </c>
      <c r="H13" s="22">
        <v>53.41016238868518</v>
      </c>
      <c r="I13" s="22">
        <v>52.88486470228279</v>
      </c>
      <c r="J13" s="22">
        <v>50.718660425216015</v>
      </c>
      <c r="K13" s="22">
        <v>48.69285094783793</v>
      </c>
      <c r="L13" s="22">
        <v>45.9025597305109</v>
      </c>
      <c r="M13" s="22">
        <v>42.385821547793306</v>
      </c>
      <c r="N13" s="22">
        <v>37.8903315806417</v>
      </c>
      <c r="O13" s="333"/>
      <c r="P13" s="33"/>
      <c r="Q13" s="33"/>
      <c r="R13" s="33"/>
      <c r="S13" s="33"/>
    </row>
    <row r="14" spans="1:15" ht="9.75" customHeight="1">
      <c r="A14" s="14" t="s">
        <v>21</v>
      </c>
      <c r="B14" s="22">
        <v>39.9365506303999</v>
      </c>
      <c r="C14" s="22">
        <v>36.65647334999071</v>
      </c>
      <c r="D14" s="22">
        <v>33.96253876700846</v>
      </c>
      <c r="E14" s="22">
        <v>32.1990092612535</v>
      </c>
      <c r="F14" s="22">
        <v>30.894596988485382</v>
      </c>
      <c r="G14" s="22">
        <v>29.070682688775776</v>
      </c>
      <c r="H14" s="22">
        <v>28.397495762858426</v>
      </c>
      <c r="I14" s="22">
        <v>27.98283261802575</v>
      </c>
      <c r="J14" s="22">
        <v>26.341480124000206</v>
      </c>
      <c r="K14" s="22">
        <v>25.36381819435823</v>
      </c>
      <c r="L14" s="22">
        <v>24.115980553320973</v>
      </c>
      <c r="M14" s="22">
        <v>22.038616652985475</v>
      </c>
      <c r="N14" s="22">
        <v>19.4337899543379</v>
      </c>
      <c r="O14" s="333"/>
    </row>
    <row r="15" spans="1:15" ht="9.75" customHeight="1">
      <c r="A15" s="14" t="s">
        <v>22</v>
      </c>
      <c r="B15" s="22">
        <v>87.54027739301148</v>
      </c>
      <c r="C15" s="22">
        <v>88.54762277384638</v>
      </c>
      <c r="D15" s="22">
        <v>88.77885100414335</v>
      </c>
      <c r="E15" s="22">
        <v>89.26919518963922</v>
      </c>
      <c r="F15" s="22">
        <v>90.77802103914135</v>
      </c>
      <c r="G15" s="22">
        <v>92.92940163581575</v>
      </c>
      <c r="H15" s="22">
        <v>91.8464972892527</v>
      </c>
      <c r="I15" s="22">
        <v>90.89003589488301</v>
      </c>
      <c r="J15" s="22">
        <v>87.59294282235291</v>
      </c>
      <c r="K15" s="22">
        <v>83.5134856907556</v>
      </c>
      <c r="L15" s="22">
        <v>77.84615384615384</v>
      </c>
      <c r="M15" s="22">
        <v>71.67998355727975</v>
      </c>
      <c r="N15" s="22">
        <v>64.17793964620188</v>
      </c>
      <c r="O15" s="333"/>
    </row>
    <row r="16" spans="1:15" ht="9.75" customHeight="1">
      <c r="A16" s="14" t="s">
        <v>8</v>
      </c>
      <c r="B16" s="22">
        <v>118.38102990317883</v>
      </c>
      <c r="C16" s="22">
        <v>118.15950030557599</v>
      </c>
      <c r="D16" s="22">
        <v>116.59422399341491</v>
      </c>
      <c r="E16" s="22">
        <v>116.73300523519147</v>
      </c>
      <c r="F16" s="22">
        <v>117.43026729254761</v>
      </c>
      <c r="G16" s="22">
        <v>121.1089303238469</v>
      </c>
      <c r="H16" s="22">
        <v>126.2145698031516</v>
      </c>
      <c r="I16" s="22">
        <v>130.0792889768732</v>
      </c>
      <c r="J16" s="22">
        <v>131.28069512655838</v>
      </c>
      <c r="K16" s="22">
        <v>129.47181865455434</v>
      </c>
      <c r="L16" s="22">
        <v>124.32054420038781</v>
      </c>
      <c r="M16" s="22">
        <v>118.1070910505182</v>
      </c>
      <c r="N16" s="22">
        <v>110.77128631225145</v>
      </c>
      <c r="O16" s="333"/>
    </row>
    <row r="17" spans="1:15" ht="9.75" customHeight="1">
      <c r="A17" s="14" t="s">
        <v>9</v>
      </c>
      <c r="B17" s="22">
        <v>135.23925812088166</v>
      </c>
      <c r="C17" s="22">
        <v>137.31434428911038</v>
      </c>
      <c r="D17" s="22">
        <v>138.092300790669</v>
      </c>
      <c r="E17" s="22">
        <v>139.2413683517581</v>
      </c>
      <c r="F17" s="22">
        <v>138.28237074856827</v>
      </c>
      <c r="G17" s="22">
        <v>137.84581738655</v>
      </c>
      <c r="H17" s="22">
        <v>134.91997158259852</v>
      </c>
      <c r="I17" s="22">
        <v>134.18302882011992</v>
      </c>
      <c r="J17" s="22">
        <v>132.6538589325151</v>
      </c>
      <c r="K17" s="22">
        <v>131.9913095306762</v>
      </c>
      <c r="L17" s="22">
        <v>132.90997457899502</v>
      </c>
      <c r="M17" s="22">
        <v>134.36268725374507</v>
      </c>
      <c r="N17" s="22">
        <v>133.5389407461295</v>
      </c>
      <c r="O17" s="333"/>
    </row>
    <row r="18" spans="1:15" ht="9.75" customHeight="1">
      <c r="A18" s="14" t="s">
        <v>10</v>
      </c>
      <c r="B18" s="22">
        <v>107.54000166384738</v>
      </c>
      <c r="C18" s="22">
        <v>109.92994845263496</v>
      </c>
      <c r="D18" s="22">
        <v>112.01641096761145</v>
      </c>
      <c r="E18" s="22">
        <v>114.59691571651258</v>
      </c>
      <c r="F18" s="22">
        <v>116.11193640342073</v>
      </c>
      <c r="G18" s="22">
        <v>119.27737067401873</v>
      </c>
      <c r="H18" s="22">
        <v>122.36305048335123</v>
      </c>
      <c r="I18" s="22">
        <v>123.88734699293431</v>
      </c>
      <c r="J18" s="22">
        <v>123.74563148254279</v>
      </c>
      <c r="K18" s="22">
        <v>123.85783353525288</v>
      </c>
      <c r="L18" s="22">
        <v>120.67047719738768</v>
      </c>
      <c r="M18" s="22">
        <v>117.0652323234458</v>
      </c>
      <c r="N18" s="22">
        <v>114.38423745537031</v>
      </c>
      <c r="O18" s="333"/>
    </row>
    <row r="19" spans="1:15" ht="9.75" customHeight="1">
      <c r="A19" s="14" t="s">
        <v>11</v>
      </c>
      <c r="B19" s="22">
        <v>43.96941826082695</v>
      </c>
      <c r="C19" s="22">
        <v>45.001609853957355</v>
      </c>
      <c r="D19" s="22">
        <v>45.900978795561</v>
      </c>
      <c r="E19" s="22">
        <v>47.42556737162197</v>
      </c>
      <c r="F19" s="22">
        <v>49.25811820531889</v>
      </c>
      <c r="G19" s="22">
        <v>51.30370047572357</v>
      </c>
      <c r="H19" s="22">
        <v>52.720108544133225</v>
      </c>
      <c r="I19" s="22">
        <v>54.761067665029124</v>
      </c>
      <c r="J19" s="22">
        <v>54.90397871803336</v>
      </c>
      <c r="K19" s="22">
        <v>54.79533203009301</v>
      </c>
      <c r="L19" s="22">
        <v>55.149352176625186</v>
      </c>
      <c r="M19" s="22">
        <v>56.29026428252504</v>
      </c>
      <c r="N19" s="22">
        <v>55.78301482936895</v>
      </c>
      <c r="O19" s="333"/>
    </row>
    <row r="20" spans="1:15" ht="9.75" customHeight="1">
      <c r="A20" s="14" t="s">
        <v>12</v>
      </c>
      <c r="B20" s="22">
        <v>4.78182114666749</v>
      </c>
      <c r="C20" s="22">
        <v>4.899508323988614</v>
      </c>
      <c r="D20" s="22">
        <v>4.962139928122875</v>
      </c>
      <c r="E20" s="22">
        <v>5.104237386365518</v>
      </c>
      <c r="F20" s="22">
        <v>5.163096715209299</v>
      </c>
      <c r="G20" s="22">
        <v>5.0784203524973615</v>
      </c>
      <c r="H20" s="22">
        <v>5.112886083287706</v>
      </c>
      <c r="I20" s="22">
        <v>5.1071245597828065</v>
      </c>
      <c r="J20" s="22">
        <v>5.256921341634736</v>
      </c>
      <c r="K20" s="22">
        <v>5.377561650491433</v>
      </c>
      <c r="L20" s="22">
        <v>5.541665268315602</v>
      </c>
      <c r="M20" s="22">
        <v>5.6141734308170985</v>
      </c>
      <c r="N20" s="22">
        <v>5.808185019009404</v>
      </c>
      <c r="O20" s="333"/>
    </row>
    <row r="21" spans="1:15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/>
    </row>
    <row r="22" spans="1:19" ht="9.75" customHeight="1">
      <c r="A22" s="19" t="s">
        <v>13</v>
      </c>
      <c r="B22" s="22">
        <v>79.7052913596785</v>
      </c>
      <c r="C22" s="22">
        <v>80.43997716917065</v>
      </c>
      <c r="D22" s="22">
        <v>80.36540240518039</v>
      </c>
      <c r="E22" s="22">
        <v>79.63578689902927</v>
      </c>
      <c r="F22" s="22">
        <v>80.55353378767971</v>
      </c>
      <c r="G22" s="22">
        <v>81.8820853221957</v>
      </c>
      <c r="H22" s="22">
        <v>82.94922396106465</v>
      </c>
      <c r="I22" s="22">
        <v>83.74102027825771</v>
      </c>
      <c r="J22" s="22">
        <v>84.68937585882693</v>
      </c>
      <c r="K22" s="22">
        <v>83.54889007057042</v>
      </c>
      <c r="L22" s="22">
        <v>82.52979414951245</v>
      </c>
      <c r="M22" s="22">
        <v>81.78213160467895</v>
      </c>
      <c r="N22" s="22">
        <v>80.05226717965935</v>
      </c>
      <c r="O22" s="333"/>
      <c r="P22" s="33"/>
      <c r="Q22" s="33"/>
      <c r="R22" s="33"/>
      <c r="S22" s="33"/>
    </row>
    <row r="23" spans="1:19" ht="9.75" customHeight="1">
      <c r="A23" s="14" t="s">
        <v>7</v>
      </c>
      <c r="B23" s="22">
        <v>1.022436807725078</v>
      </c>
      <c r="C23" s="22">
        <v>0.9030364600970764</v>
      </c>
      <c r="D23" s="22">
        <v>0.7893104809156002</v>
      </c>
      <c r="E23" s="22">
        <v>0.9590973201692524</v>
      </c>
      <c r="F23" s="22">
        <v>0.9568300782349299</v>
      </c>
      <c r="G23" s="22">
        <v>0.8421761832575374</v>
      </c>
      <c r="H23" s="22">
        <v>0.7837429323181997</v>
      </c>
      <c r="I23" s="22">
        <v>0.8401949252226517</v>
      </c>
      <c r="J23" s="22">
        <v>0.7301319853973602</v>
      </c>
      <c r="K23" s="22">
        <v>0.6778512116590408</v>
      </c>
      <c r="L23" s="22">
        <v>0.565642853102551</v>
      </c>
      <c r="M23" s="22">
        <v>0.561955605507165</v>
      </c>
      <c r="N23" s="22">
        <v>0.49800796812749004</v>
      </c>
      <c r="O23" s="333"/>
      <c r="P23" s="33"/>
      <c r="Q23" s="33"/>
      <c r="R23" s="33"/>
      <c r="S23" s="33"/>
    </row>
    <row r="24" spans="1:20" ht="9.75" customHeight="1">
      <c r="A24" s="14" t="s">
        <v>20</v>
      </c>
      <c r="B24" s="22">
        <v>72.19760676269617</v>
      </c>
      <c r="C24" s="22">
        <v>69.0395400932351</v>
      </c>
      <c r="D24" s="22">
        <v>64.62853081167192</v>
      </c>
      <c r="E24" s="22">
        <v>58.63044708545558</v>
      </c>
      <c r="F24" s="22">
        <v>55.10293955741495</v>
      </c>
      <c r="G24" s="22">
        <v>52.25640475935256</v>
      </c>
      <c r="H24" s="22">
        <v>52.22467655411802</v>
      </c>
      <c r="I24" s="22">
        <v>51.47517141076252</v>
      </c>
      <c r="J24" s="22">
        <v>49.42433357535525</v>
      </c>
      <c r="K24" s="22">
        <v>47.20316074027865</v>
      </c>
      <c r="L24" s="22">
        <v>45.71698509342851</v>
      </c>
      <c r="M24" s="22">
        <v>40.34826927160756</v>
      </c>
      <c r="N24" s="22">
        <v>35.363881401617256</v>
      </c>
      <c r="O24" s="333"/>
      <c r="P24" s="33"/>
      <c r="Q24" s="33"/>
      <c r="R24" s="33"/>
      <c r="S24" s="33"/>
      <c r="T24" s="33"/>
    </row>
    <row r="25" spans="1:15" ht="9.75" customHeight="1">
      <c r="A25" s="14" t="s">
        <v>21</v>
      </c>
      <c r="B25" s="22">
        <v>40.07715934202278</v>
      </c>
      <c r="C25" s="22">
        <v>38.08338894920585</v>
      </c>
      <c r="D25" s="22">
        <v>35.14442875790453</v>
      </c>
      <c r="E25" s="22">
        <v>31.356951253353067</v>
      </c>
      <c r="F25" s="22">
        <v>29.582051745974308</v>
      </c>
      <c r="G25" s="22">
        <v>25.3130828670397</v>
      </c>
      <c r="H25" s="22">
        <v>24.126089636347626</v>
      </c>
      <c r="I25" s="22">
        <v>23.243621111499476</v>
      </c>
      <c r="J25" s="22">
        <v>21.82296231375986</v>
      </c>
      <c r="K25" s="22">
        <v>21.280337671473795</v>
      </c>
      <c r="L25" s="22">
        <v>21.405098143707256</v>
      </c>
      <c r="M25" s="22">
        <v>19.234226136976453</v>
      </c>
      <c r="N25" s="22">
        <v>16.84827396758539</v>
      </c>
      <c r="O25" s="333"/>
    </row>
    <row r="26" spans="1:15" ht="9.75" customHeight="1">
      <c r="A26" s="14" t="s">
        <v>22</v>
      </c>
      <c r="B26" s="22">
        <v>124.54718732307553</v>
      </c>
      <c r="C26" s="22">
        <v>119.13184167097256</v>
      </c>
      <c r="D26" s="22">
        <v>111.54588677282267</v>
      </c>
      <c r="E26" s="22">
        <v>101.61831170724597</v>
      </c>
      <c r="F26" s="22">
        <v>94.76940382452194</v>
      </c>
      <c r="G26" s="22">
        <v>93.25584538451143</v>
      </c>
      <c r="H26" s="22">
        <v>93.90100561577641</v>
      </c>
      <c r="I26" s="22">
        <v>92.85348360655738</v>
      </c>
      <c r="J26" s="22">
        <v>89.4308943089431</v>
      </c>
      <c r="K26" s="22">
        <v>84.68972533062055</v>
      </c>
      <c r="L26" s="22">
        <v>80.84178108558963</v>
      </c>
      <c r="M26" s="22">
        <v>70.8171206225681</v>
      </c>
      <c r="N26" s="22">
        <v>61.86918337921091</v>
      </c>
      <c r="O26" s="333"/>
    </row>
    <row r="27" spans="1:15" ht="9.75" customHeight="1">
      <c r="A27" s="14" t="s">
        <v>8</v>
      </c>
      <c r="B27" s="22">
        <v>171.7171717171717</v>
      </c>
      <c r="C27" s="22">
        <v>177.72959362103938</v>
      </c>
      <c r="D27" s="22">
        <v>178.5276073619632</v>
      </c>
      <c r="E27" s="22">
        <v>176.2778505897772</v>
      </c>
      <c r="F27" s="22">
        <v>172.15820616630333</v>
      </c>
      <c r="G27" s="22">
        <v>166.8147621586399</v>
      </c>
      <c r="H27" s="22">
        <v>159.88716502115653</v>
      </c>
      <c r="I27" s="22">
        <v>151.44334338647133</v>
      </c>
      <c r="J27" s="22">
        <v>148.26761003017376</v>
      </c>
      <c r="K27" s="22">
        <v>140.08237148522906</v>
      </c>
      <c r="L27" s="22">
        <v>132.291040288635</v>
      </c>
      <c r="M27" s="22">
        <v>128.07341279736673</v>
      </c>
      <c r="N27" s="22">
        <v>123.83808095952024</v>
      </c>
      <c r="O27" s="333"/>
    </row>
    <row r="28" spans="1:15" ht="9.75" customHeight="1">
      <c r="A28" s="14" t="s">
        <v>9</v>
      </c>
      <c r="B28" s="22">
        <v>141.42957163770606</v>
      </c>
      <c r="C28" s="22">
        <v>144.28805237315876</v>
      </c>
      <c r="D28" s="22">
        <v>144.3756727664155</v>
      </c>
      <c r="E28" s="22">
        <v>145.7080371787862</v>
      </c>
      <c r="F28" s="22">
        <v>149.79757085020242</v>
      </c>
      <c r="G28" s="22">
        <v>156.1699258260283</v>
      </c>
      <c r="H28" s="22">
        <v>162.66004703423044</v>
      </c>
      <c r="I28" s="22">
        <v>165.15837104072398</v>
      </c>
      <c r="J28" s="22">
        <v>166.0739043944783</v>
      </c>
      <c r="K28" s="22">
        <v>163.25581395348837</v>
      </c>
      <c r="L28" s="22">
        <v>159.93953983093544</v>
      </c>
      <c r="M28" s="22">
        <v>151.5167901368085</v>
      </c>
      <c r="N28" s="22">
        <v>145.06253597781148</v>
      </c>
      <c r="O28" s="333"/>
    </row>
    <row r="29" spans="1:15" ht="9.75" customHeight="1">
      <c r="A29" s="14" t="s">
        <v>10</v>
      </c>
      <c r="B29" s="22">
        <v>87.33795261510951</v>
      </c>
      <c r="C29" s="22">
        <v>88.58867490658236</v>
      </c>
      <c r="D29" s="22">
        <v>91.24494223890224</v>
      </c>
      <c r="E29" s="22">
        <v>92.97912713472485</v>
      </c>
      <c r="F29" s="22">
        <v>97.14832307048485</v>
      </c>
      <c r="G29" s="22">
        <v>102.39401797021046</v>
      </c>
      <c r="H29" s="22">
        <v>104.89596083231334</v>
      </c>
      <c r="I29" s="22">
        <v>108.40680491742208</v>
      </c>
      <c r="J29" s="22">
        <v>111.41167589330648</v>
      </c>
      <c r="K29" s="22">
        <v>112.55796226894493</v>
      </c>
      <c r="L29" s="22">
        <v>114.0960809102402</v>
      </c>
      <c r="M29" s="22">
        <v>118.59034122692523</v>
      </c>
      <c r="N29" s="22">
        <v>118.9710610932476</v>
      </c>
      <c r="O29" s="333"/>
    </row>
    <row r="30" spans="1:15" ht="9.75" customHeight="1">
      <c r="A30" s="14" t="s">
        <v>11</v>
      </c>
      <c r="B30" s="22">
        <v>34.23211040715093</v>
      </c>
      <c r="C30" s="22">
        <v>35.7582017608578</v>
      </c>
      <c r="D30" s="22">
        <v>37.08133971291866</v>
      </c>
      <c r="E30" s="22">
        <v>36.91292206143691</v>
      </c>
      <c r="F30" s="22">
        <v>39.09048434823236</v>
      </c>
      <c r="G30" s="22">
        <v>41.24695154278443</v>
      </c>
      <c r="H30" s="22">
        <v>41.852708591102264</v>
      </c>
      <c r="I30" s="22">
        <v>44.703332430235704</v>
      </c>
      <c r="J30" s="22">
        <v>45.13907863817695</v>
      </c>
      <c r="K30" s="22">
        <v>44.63009783445092</v>
      </c>
      <c r="L30" s="22">
        <v>43.02221225039264</v>
      </c>
      <c r="M30" s="22">
        <v>45.661836864284474</v>
      </c>
      <c r="N30" s="22">
        <v>44.284610354871305</v>
      </c>
      <c r="O30" s="333"/>
    </row>
    <row r="31" spans="1:15" ht="9.75" customHeight="1">
      <c r="A31" s="14" t="s">
        <v>12</v>
      </c>
      <c r="B31" s="22">
        <v>4.077210389758504</v>
      </c>
      <c r="C31" s="22">
        <v>4.01528577758086</v>
      </c>
      <c r="D31" s="22">
        <v>4.182642035552457</v>
      </c>
      <c r="E31" s="22">
        <v>4.2686397268070575</v>
      </c>
      <c r="F31" s="22">
        <v>4.470306178512562</v>
      </c>
      <c r="G31" s="22">
        <v>4.469570679616341</v>
      </c>
      <c r="H31" s="22">
        <v>4.538933703346582</v>
      </c>
      <c r="I31" s="22">
        <v>4.437562114313449</v>
      </c>
      <c r="J31" s="22">
        <v>4.594638057387029</v>
      </c>
      <c r="K31" s="22">
        <v>4.667525062080383</v>
      </c>
      <c r="L31" s="22">
        <v>4.440105074737894</v>
      </c>
      <c r="M31" s="22">
        <v>4.576011322089869</v>
      </c>
      <c r="N31" s="22">
        <v>4.832195403404174</v>
      </c>
      <c r="O31" s="333"/>
    </row>
    <row r="32" spans="1:15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5"/>
    </row>
    <row r="33" spans="1:19" ht="9.75" customHeight="1">
      <c r="A33" s="19" t="s">
        <v>14</v>
      </c>
      <c r="B33" s="22">
        <v>74.26198055722637</v>
      </c>
      <c r="C33" s="22">
        <v>74.27630853862482</v>
      </c>
      <c r="D33" s="22">
        <v>74.2386477097179</v>
      </c>
      <c r="E33" s="22">
        <v>74.570803651071</v>
      </c>
      <c r="F33" s="22">
        <v>74.6687269276441</v>
      </c>
      <c r="G33" s="22">
        <v>75.79069185695407</v>
      </c>
      <c r="H33" s="22">
        <v>76.7726048242818</v>
      </c>
      <c r="I33" s="22">
        <v>76.93353411134814</v>
      </c>
      <c r="J33" s="22">
        <v>76.52179461954469</v>
      </c>
      <c r="K33" s="22">
        <v>76.14624995957266</v>
      </c>
      <c r="L33" s="22">
        <v>75.34833546436971</v>
      </c>
      <c r="M33" s="22">
        <v>73.87289214568867</v>
      </c>
      <c r="N33" s="22">
        <v>72.56909193457417</v>
      </c>
      <c r="O33" s="333"/>
      <c r="P33" s="33"/>
      <c r="Q33" s="33"/>
      <c r="R33" s="33"/>
      <c r="S33" s="33"/>
    </row>
    <row r="34" spans="1:19" ht="9.75" customHeight="1">
      <c r="A34" s="14" t="s">
        <v>7</v>
      </c>
      <c r="B34" s="22">
        <v>1.1415725601081859</v>
      </c>
      <c r="C34" s="22">
        <v>1.1244507490571911</v>
      </c>
      <c r="D34" s="22">
        <v>1.072833472404339</v>
      </c>
      <c r="E34" s="22">
        <v>0.9761351778922212</v>
      </c>
      <c r="F34" s="22">
        <v>0.9416195856873822</v>
      </c>
      <c r="G34" s="22">
        <v>0.9813044581676678</v>
      </c>
      <c r="H34" s="22">
        <v>0.8939162125457701</v>
      </c>
      <c r="I34" s="22">
        <v>0.9515250832584448</v>
      </c>
      <c r="J34" s="22">
        <v>0.9585993597279748</v>
      </c>
      <c r="K34" s="22">
        <v>0.8874098724348308</v>
      </c>
      <c r="L34" s="22">
        <v>0.7339104252916824</v>
      </c>
      <c r="M34" s="22">
        <v>0.7215418209437008</v>
      </c>
      <c r="N34" s="22">
        <v>0.5866656573494067</v>
      </c>
      <c r="O34" s="333"/>
      <c r="P34" s="33"/>
      <c r="Q34" s="33"/>
      <c r="R34" s="33"/>
      <c r="S34" s="33"/>
    </row>
    <row r="35" spans="1:19" ht="9.75" customHeight="1">
      <c r="A35" s="14" t="s">
        <v>20</v>
      </c>
      <c r="B35" s="22">
        <v>54.58541088789905</v>
      </c>
      <c r="C35" s="22">
        <v>54.23157097061237</v>
      </c>
      <c r="D35" s="22">
        <v>53.3353779276769</v>
      </c>
      <c r="E35" s="22">
        <v>52.91824820003064</v>
      </c>
      <c r="F35" s="22">
        <v>52.276796685742376</v>
      </c>
      <c r="G35" s="22">
        <v>51.72596544535915</v>
      </c>
      <c r="H35" s="22">
        <v>50.507871129882375</v>
      </c>
      <c r="I35" s="22">
        <v>48.30143128125538</v>
      </c>
      <c r="J35" s="22">
        <v>45.94534471842434</v>
      </c>
      <c r="K35" s="22">
        <v>44.047211768730754</v>
      </c>
      <c r="L35" s="22">
        <v>41.03455995040724</v>
      </c>
      <c r="M35" s="22">
        <v>37.45364215240361</v>
      </c>
      <c r="N35" s="22">
        <v>34.04102839738422</v>
      </c>
      <c r="O35" s="333"/>
      <c r="P35" s="33"/>
      <c r="Q35" s="33"/>
      <c r="R35" s="33"/>
      <c r="S35" s="33"/>
    </row>
    <row r="36" spans="1:15" ht="9.75" customHeight="1">
      <c r="A36" s="14" t="s">
        <v>21</v>
      </c>
      <c r="B36" s="22">
        <v>38.73100585891215</v>
      </c>
      <c r="C36" s="22">
        <v>36.250302998923495</v>
      </c>
      <c r="D36" s="22">
        <v>33.90137282007966</v>
      </c>
      <c r="E36" s="22">
        <v>32.0855614973262</v>
      </c>
      <c r="F36" s="22">
        <v>30.246913580246915</v>
      </c>
      <c r="G36" s="22">
        <v>28.556503569562945</v>
      </c>
      <c r="H36" s="22">
        <v>28.176258787220668</v>
      </c>
      <c r="I36" s="22">
        <v>27.310212381382737</v>
      </c>
      <c r="J36" s="22">
        <v>25.436128306133934</v>
      </c>
      <c r="K36" s="22">
        <v>24.572467473439012</v>
      </c>
      <c r="L36" s="22">
        <v>22.930600191088335</v>
      </c>
      <c r="M36" s="22">
        <v>20.388781718355837</v>
      </c>
      <c r="N36" s="22">
        <v>18.18404083004798</v>
      </c>
      <c r="O36" s="333"/>
    </row>
    <row r="37" spans="1:15" ht="9.75" customHeight="1">
      <c r="A37" s="14" t="s">
        <v>22</v>
      </c>
      <c r="B37" s="22">
        <v>71.63691429610036</v>
      </c>
      <c r="C37" s="22">
        <v>74.70429738993275</v>
      </c>
      <c r="D37" s="22">
        <v>77.02063275025537</v>
      </c>
      <c r="E37" s="22">
        <v>80.86564903750349</v>
      </c>
      <c r="F37" s="22">
        <v>84.9385513815044</v>
      </c>
      <c r="G37" s="22">
        <v>87.77316236229005</v>
      </c>
      <c r="H37" s="22">
        <v>85.54519368723099</v>
      </c>
      <c r="I37" s="22">
        <v>81.21512709237446</v>
      </c>
      <c r="J37" s="22">
        <v>77.77632211013581</v>
      </c>
      <c r="K37" s="22">
        <v>73.52308882965002</v>
      </c>
      <c r="L37" s="22">
        <v>67.60431715815416</v>
      </c>
      <c r="M37" s="22">
        <v>61.95406706719502</v>
      </c>
      <c r="N37" s="22">
        <v>56.50818394388153</v>
      </c>
      <c r="O37" s="333"/>
    </row>
    <row r="38" spans="1:15" ht="9.75" customHeight="1">
      <c r="A38" s="14" t="s">
        <v>8</v>
      </c>
      <c r="B38" s="22">
        <v>96.08584133922203</v>
      </c>
      <c r="C38" s="22">
        <v>93.90430412934236</v>
      </c>
      <c r="D38" s="22">
        <v>92.52889765999436</v>
      </c>
      <c r="E38" s="22">
        <v>91.36971278648471</v>
      </c>
      <c r="F38" s="22">
        <v>92.56510781293755</v>
      </c>
      <c r="G38" s="22">
        <v>96.85634000702494</v>
      </c>
      <c r="H38" s="22">
        <v>104.37483333594767</v>
      </c>
      <c r="I38" s="22">
        <v>109.25764484978541</v>
      </c>
      <c r="J38" s="22">
        <v>112.89125980357521</v>
      </c>
      <c r="K38" s="22">
        <v>113.38885329916721</v>
      </c>
      <c r="L38" s="22">
        <v>109.49416055704971</v>
      </c>
      <c r="M38" s="22">
        <v>101.93804086975493</v>
      </c>
      <c r="N38" s="22">
        <v>95.88083458808346</v>
      </c>
      <c r="O38" s="333"/>
    </row>
    <row r="39" spans="1:15" ht="9.75" customHeight="1">
      <c r="A39" s="14" t="s">
        <v>9</v>
      </c>
      <c r="B39" s="22">
        <v>130.46696590282698</v>
      </c>
      <c r="C39" s="22">
        <v>132.17031342400946</v>
      </c>
      <c r="D39" s="22">
        <v>133.2418048069426</v>
      </c>
      <c r="E39" s="22">
        <v>132.39219712525667</v>
      </c>
      <c r="F39" s="22">
        <v>128.26791866513545</v>
      </c>
      <c r="G39" s="22">
        <v>124.97775188906688</v>
      </c>
      <c r="H39" s="22">
        <v>118.27034972744534</v>
      </c>
      <c r="I39" s="22">
        <v>114.11768156752316</v>
      </c>
      <c r="J39" s="22">
        <v>112.10736474895849</v>
      </c>
      <c r="K39" s="22">
        <v>111.64999784764174</v>
      </c>
      <c r="L39" s="22">
        <v>114.4091311325424</v>
      </c>
      <c r="M39" s="22">
        <v>119.79325510842871</v>
      </c>
      <c r="N39" s="22">
        <v>122.94927722179453</v>
      </c>
      <c r="O39" s="333"/>
    </row>
    <row r="40" spans="1:15" ht="9.75" customHeight="1">
      <c r="A40" s="14" t="s">
        <v>10</v>
      </c>
      <c r="B40" s="22">
        <v>117.27641420732819</v>
      </c>
      <c r="C40" s="22">
        <v>119.41389840714562</v>
      </c>
      <c r="D40" s="22">
        <v>120.79326923076923</v>
      </c>
      <c r="E40" s="22">
        <v>122.96322945241414</v>
      </c>
      <c r="F40" s="22">
        <v>123.35442352613585</v>
      </c>
      <c r="G40" s="22">
        <v>125.95185854414042</v>
      </c>
      <c r="H40" s="22">
        <v>129.51741133973636</v>
      </c>
      <c r="I40" s="22">
        <v>130.42337298810358</v>
      </c>
      <c r="J40" s="22">
        <v>127.98834854889701</v>
      </c>
      <c r="K40" s="22">
        <v>126.19836772515059</v>
      </c>
      <c r="L40" s="22">
        <v>120.61107792096954</v>
      </c>
      <c r="M40" s="22">
        <v>113.44795329182931</v>
      </c>
      <c r="N40" s="22">
        <v>108.93652432540722</v>
      </c>
      <c r="O40" s="333"/>
    </row>
    <row r="41" spans="1:15" ht="9.75" customHeight="1">
      <c r="A41" s="14" t="s">
        <v>11</v>
      </c>
      <c r="B41" s="22">
        <v>49.83245874691787</v>
      </c>
      <c r="C41" s="22">
        <v>50.65033642527242</v>
      </c>
      <c r="D41" s="22">
        <v>51.69469259064635</v>
      </c>
      <c r="E41" s="22">
        <v>53.48740005662896</v>
      </c>
      <c r="F41" s="22">
        <v>55.42393667428508</v>
      </c>
      <c r="G41" s="22">
        <v>57.403241291357986</v>
      </c>
      <c r="H41" s="22">
        <v>58.982931031943565</v>
      </c>
      <c r="I41" s="22">
        <v>59.98484848484849</v>
      </c>
      <c r="J41" s="22">
        <v>59.357955430886705</v>
      </c>
      <c r="K41" s="22">
        <v>58.8891722994516</v>
      </c>
      <c r="L41" s="22">
        <v>59.28032192623632</v>
      </c>
      <c r="M41" s="22">
        <v>59.52380952380952</v>
      </c>
      <c r="N41" s="22">
        <v>59.882822328456925</v>
      </c>
      <c r="O41" s="333"/>
    </row>
    <row r="42" spans="1:15" ht="9.75" customHeight="1">
      <c r="A42" s="14" t="s">
        <v>12</v>
      </c>
      <c r="B42" s="22">
        <v>5.303004350656024</v>
      </c>
      <c r="C42" s="22">
        <v>5.428515553877174</v>
      </c>
      <c r="D42" s="22">
        <v>5.447180967456585</v>
      </c>
      <c r="E42" s="22">
        <v>5.642880631371259</v>
      </c>
      <c r="F42" s="22">
        <v>5.675153183262886</v>
      </c>
      <c r="G42" s="22">
        <v>5.607722109133889</v>
      </c>
      <c r="H42" s="22">
        <v>5.7185923668361305</v>
      </c>
      <c r="I42" s="22">
        <v>5.758272919397554</v>
      </c>
      <c r="J42" s="22">
        <v>5.844531382888246</v>
      </c>
      <c r="K42" s="22">
        <v>6.074274961257472</v>
      </c>
      <c r="L42" s="22">
        <v>6.331486944403178</v>
      </c>
      <c r="M42" s="22">
        <v>6.275635172543733</v>
      </c>
      <c r="N42" s="22">
        <v>6.431274581967152</v>
      </c>
      <c r="O42" s="333"/>
    </row>
    <row r="43" spans="1:15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5"/>
    </row>
    <row r="44" spans="1:19" ht="9.75" customHeight="1">
      <c r="A44" s="19" t="s">
        <v>15</v>
      </c>
      <c r="B44" s="22">
        <v>77.12669519181956</v>
      </c>
      <c r="C44" s="22">
        <v>77.58674641704441</v>
      </c>
      <c r="D44" s="22">
        <v>76.9074442235476</v>
      </c>
      <c r="E44" s="22">
        <v>79.8587437282565</v>
      </c>
      <c r="F44" s="22">
        <v>81.60556586914655</v>
      </c>
      <c r="G44" s="22">
        <v>84.31981954835433</v>
      </c>
      <c r="H44" s="22">
        <v>86.26206282937513</v>
      </c>
      <c r="I44" s="22">
        <v>91.75873750872474</v>
      </c>
      <c r="J44" s="22">
        <v>92.53285340758599</v>
      </c>
      <c r="K44" s="22">
        <v>93.26728137962625</v>
      </c>
      <c r="L44" s="22">
        <v>92.36220873910162</v>
      </c>
      <c r="M44" s="22">
        <v>92.26524982119138</v>
      </c>
      <c r="N44" s="22">
        <v>88.0098234004997</v>
      </c>
      <c r="O44" s="333"/>
      <c r="P44" s="33"/>
      <c r="Q44" s="33"/>
      <c r="R44" s="33"/>
      <c r="S44" s="33"/>
    </row>
    <row r="45" spans="1:19" ht="9.75" customHeight="1">
      <c r="A45" s="14" t="s">
        <v>7</v>
      </c>
      <c r="B45" s="22">
        <v>1.77521358038389</v>
      </c>
      <c r="C45" s="22">
        <v>1.854478018981128</v>
      </c>
      <c r="D45" s="22">
        <v>1.6710689450703466</v>
      </c>
      <c r="E45" s="22">
        <v>1.278772378516624</v>
      </c>
      <c r="F45" s="22">
        <v>1.177730192719486</v>
      </c>
      <c r="G45" s="22">
        <v>1.1276984212222103</v>
      </c>
      <c r="H45" s="22">
        <v>0.9692531366108448</v>
      </c>
      <c r="I45" s="22">
        <v>1.028082895947189</v>
      </c>
      <c r="J45" s="22">
        <v>1.095290251916758</v>
      </c>
      <c r="K45" s="22">
        <v>0.937620649715956</v>
      </c>
      <c r="L45" s="22">
        <v>0.8868196430550938</v>
      </c>
      <c r="M45" s="22">
        <v>0.8259911894273128</v>
      </c>
      <c r="N45" s="22">
        <v>0.542652485348383</v>
      </c>
      <c r="O45" s="333"/>
      <c r="P45" s="33"/>
      <c r="Q45" s="33"/>
      <c r="R45" s="33"/>
      <c r="S45" s="33"/>
    </row>
    <row r="46" spans="1:19" ht="9.75" customHeight="1">
      <c r="A46" s="14" t="s">
        <v>20</v>
      </c>
      <c r="B46" s="22">
        <v>76.80174897699042</v>
      </c>
      <c r="C46" s="22">
        <v>68.36008159126045</v>
      </c>
      <c r="D46" s="22">
        <v>63.56106698406087</v>
      </c>
      <c r="E46" s="22">
        <v>61.6660260282247</v>
      </c>
      <c r="F46" s="22">
        <v>62.0605156616237</v>
      </c>
      <c r="G46" s="22">
        <v>63.591087811271294</v>
      </c>
      <c r="H46" s="22">
        <v>63.27724945135332</v>
      </c>
      <c r="I46" s="22">
        <v>68.16166883963494</v>
      </c>
      <c r="J46" s="22">
        <v>66.49364131845316</v>
      </c>
      <c r="K46" s="22">
        <v>64.366256003341</v>
      </c>
      <c r="L46" s="22">
        <v>60.92249567088209</v>
      </c>
      <c r="M46" s="22">
        <v>59.27957386213807</v>
      </c>
      <c r="N46" s="22">
        <v>51.79282868525897</v>
      </c>
      <c r="O46" s="333"/>
      <c r="P46" s="33"/>
      <c r="Q46" s="33"/>
      <c r="R46" s="33"/>
      <c r="S46" s="33"/>
    </row>
    <row r="47" spans="1:15" ht="9.75" customHeight="1">
      <c r="A47" s="14" t="s">
        <v>21</v>
      </c>
      <c r="B47" s="22">
        <v>43.83177483143625</v>
      </c>
      <c r="C47" s="22">
        <v>36.54867874399246</v>
      </c>
      <c r="D47" s="22">
        <v>33.01604318213084</v>
      </c>
      <c r="E47" s="22">
        <v>33.34815473543797</v>
      </c>
      <c r="F47" s="22">
        <v>34.10689170182841</v>
      </c>
      <c r="G47" s="22">
        <v>34.31115767417496</v>
      </c>
      <c r="H47" s="22">
        <v>33.30136866881701</v>
      </c>
      <c r="I47" s="22">
        <v>34.83067204772767</v>
      </c>
      <c r="J47" s="22">
        <v>33.66267377808866</v>
      </c>
      <c r="K47" s="22">
        <v>31.868324286464716</v>
      </c>
      <c r="L47" s="22">
        <v>30.393534785664087</v>
      </c>
      <c r="M47" s="22">
        <v>29.776232504234642</v>
      </c>
      <c r="N47" s="22">
        <v>25.657184011523228</v>
      </c>
      <c r="O47" s="333"/>
    </row>
    <row r="48" spans="1:15" ht="9.75" customHeight="1">
      <c r="A48" s="14" t="s">
        <v>22</v>
      </c>
      <c r="B48" s="22">
        <v>133.61369168273882</v>
      </c>
      <c r="C48" s="22">
        <v>122.664200175626</v>
      </c>
      <c r="D48" s="22">
        <v>114.84361721764827</v>
      </c>
      <c r="E48" s="22">
        <v>107.37869652598334</v>
      </c>
      <c r="F48" s="22">
        <v>105.05678745267711</v>
      </c>
      <c r="G48" s="22">
        <v>107.59742815903425</v>
      </c>
      <c r="H48" s="22">
        <v>108.12573366375375</v>
      </c>
      <c r="I48" s="22">
        <v>117.01170117011701</v>
      </c>
      <c r="J48" s="22">
        <v>114.460909555442</v>
      </c>
      <c r="K48" s="22">
        <v>112.36100336177917</v>
      </c>
      <c r="L48" s="22">
        <v>106.21660367522482</v>
      </c>
      <c r="M48" s="22">
        <v>102.01446280991736</v>
      </c>
      <c r="N48" s="22">
        <v>89.41298432033173</v>
      </c>
      <c r="O48" s="333"/>
    </row>
    <row r="49" spans="1:15" ht="9.75" customHeight="1">
      <c r="A49" s="14" t="s">
        <v>8</v>
      </c>
      <c r="B49" s="22">
        <v>171.96930184039937</v>
      </c>
      <c r="C49" s="22">
        <v>178.0378302789431</v>
      </c>
      <c r="D49" s="22">
        <v>173.6026839888643</v>
      </c>
      <c r="E49" s="22">
        <v>179.1907514450867</v>
      </c>
      <c r="F49" s="22">
        <v>174.82249088466705</v>
      </c>
      <c r="G49" s="22">
        <v>174.1657180516446</v>
      </c>
      <c r="H49" s="22">
        <v>170.80553842704188</v>
      </c>
      <c r="I49" s="22">
        <v>175.11054285866496</v>
      </c>
      <c r="J49" s="22">
        <v>168.0028779936273</v>
      </c>
      <c r="K49" s="22">
        <v>163.09529783710545</v>
      </c>
      <c r="L49" s="22">
        <v>156.39433821703503</v>
      </c>
      <c r="M49" s="22">
        <v>152.44783106728423</v>
      </c>
      <c r="N49" s="22">
        <v>139.22911563265512</v>
      </c>
      <c r="O49" s="333"/>
    </row>
    <row r="50" spans="1:15" ht="9.75" customHeight="1">
      <c r="A50" s="14" t="s">
        <v>9</v>
      </c>
      <c r="B50" s="22">
        <v>148.26538364142823</v>
      </c>
      <c r="C50" s="22">
        <v>150.60124750819884</v>
      </c>
      <c r="D50" s="22">
        <v>150.68940730575702</v>
      </c>
      <c r="E50" s="22">
        <v>159.57163762139152</v>
      </c>
      <c r="F50" s="22">
        <v>167.1188279978296</v>
      </c>
      <c r="G50" s="22">
        <v>173.17945603023554</v>
      </c>
      <c r="H50" s="22">
        <v>178.80794701986756</v>
      </c>
      <c r="I50" s="22">
        <v>190.1958274670421</v>
      </c>
      <c r="J50" s="22">
        <v>185.84341028459752</v>
      </c>
      <c r="K50" s="22">
        <v>183.35181834101923</v>
      </c>
      <c r="L50" s="22">
        <v>174.3038323683485</v>
      </c>
      <c r="M50" s="22">
        <v>165.10465479537646</v>
      </c>
      <c r="N50" s="22">
        <v>153.44681275894771</v>
      </c>
      <c r="O50" s="333"/>
    </row>
    <row r="51" spans="1:15" ht="9.75" customHeight="1">
      <c r="A51" s="14" t="s">
        <v>10</v>
      </c>
      <c r="B51" s="22">
        <v>90.07778011351692</v>
      </c>
      <c r="C51" s="22">
        <v>94.4722547662158</v>
      </c>
      <c r="D51" s="22">
        <v>98.83595602500539</v>
      </c>
      <c r="E51" s="22">
        <v>104.09204385107999</v>
      </c>
      <c r="F51" s="22">
        <v>107.84313725490196</v>
      </c>
      <c r="G51" s="22">
        <v>111.81199062185999</v>
      </c>
      <c r="H51" s="22">
        <v>114.46023862533539</v>
      </c>
      <c r="I51" s="22">
        <v>116.65016597752023</v>
      </c>
      <c r="J51" s="22">
        <v>121.19587874456555</v>
      </c>
      <c r="K51" s="22">
        <v>126.68611009843237</v>
      </c>
      <c r="L51" s="22">
        <v>127.22615272017565</v>
      </c>
      <c r="M51" s="22">
        <v>129.1414752116082</v>
      </c>
      <c r="N51" s="22">
        <v>130.79421316799528</v>
      </c>
      <c r="O51" s="333"/>
    </row>
    <row r="52" spans="1:15" ht="9.75" customHeight="1">
      <c r="A52" s="14" t="s">
        <v>11</v>
      </c>
      <c r="B52" s="22">
        <v>32.41949521322889</v>
      </c>
      <c r="C52" s="22">
        <v>34.11504616585027</v>
      </c>
      <c r="D52" s="22">
        <v>34.391073140964174</v>
      </c>
      <c r="E52" s="22">
        <v>36.670805250088684</v>
      </c>
      <c r="F52" s="22">
        <v>38.017960523316766</v>
      </c>
      <c r="G52" s="22">
        <v>40.32745709102749</v>
      </c>
      <c r="H52" s="22">
        <v>42.14813411630991</v>
      </c>
      <c r="I52" s="22">
        <v>47.10354118552733</v>
      </c>
      <c r="J52" s="22">
        <v>49.68581031711238</v>
      </c>
      <c r="K52" s="22">
        <v>51.26694166175604</v>
      </c>
      <c r="L52" s="22">
        <v>53.523684608787775</v>
      </c>
      <c r="M52" s="22">
        <v>56.18913711399261</v>
      </c>
      <c r="N52" s="22">
        <v>53.92209464534822</v>
      </c>
      <c r="O52" s="333"/>
    </row>
    <row r="53" spans="1:15" ht="9.75" customHeight="1">
      <c r="A53" s="20" t="s">
        <v>12</v>
      </c>
      <c r="B53" s="26">
        <v>3.6622850042508666</v>
      </c>
      <c r="C53" s="26">
        <v>3.9193375055313227</v>
      </c>
      <c r="D53" s="26">
        <v>4.069755611175549</v>
      </c>
      <c r="E53" s="26">
        <v>4.128981517892253</v>
      </c>
      <c r="F53" s="26">
        <v>4.200798151648813</v>
      </c>
      <c r="G53" s="26">
        <v>4.045488441461595</v>
      </c>
      <c r="H53" s="26">
        <v>3.882072880424831</v>
      </c>
      <c r="I53" s="26">
        <v>3.8658390504192526</v>
      </c>
      <c r="J53" s="26">
        <v>4.212284619714218</v>
      </c>
      <c r="K53" s="26">
        <v>4.1039671682626535</v>
      </c>
      <c r="L53" s="26">
        <v>4.351690678123033</v>
      </c>
      <c r="M53" s="26">
        <v>4.7215244858259835</v>
      </c>
      <c r="N53" s="26">
        <v>4.972236732640703</v>
      </c>
      <c r="O53" s="333"/>
    </row>
    <row r="54" ht="9.75" customHeight="1">
      <c r="O54" s="15"/>
    </row>
    <row r="55" spans="5:15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5:15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5:15" ht="9.75" customHeight="1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5:15" ht="9.75" customHeight="1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5:15" ht="9.75" customHeight="1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N1"/>
    <mergeCell ref="A2:N2"/>
    <mergeCell ref="A4:N4"/>
    <mergeCell ref="A6:N6"/>
  </mergeCells>
  <printOptions horizontalCentered="1"/>
  <pageMargins left="0.68" right="0.25" top="1" bottom="0.65" header="0.5" footer="0.5"/>
  <pageSetup horizontalDpi="600" verticalDpi="600" orientation="portrait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R67"/>
  <sheetViews>
    <sheetView view="pageBreakPreview" zoomScaleNormal="90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11.7109375" style="1" customWidth="1"/>
    <col min="2" max="5" width="8.7109375" style="1" hidden="1" customWidth="1"/>
    <col min="6" max="14" width="8.7109375" style="1" customWidth="1"/>
    <col min="15" max="18" width="13.57421875" style="1" customWidth="1"/>
    <col min="19" max="16384" width="9.140625" style="1" customWidth="1"/>
  </cols>
  <sheetData>
    <row r="1" spans="1:14" ht="9.75" customHeight="1">
      <c r="A1" s="360" t="s">
        <v>244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ht="9.75" customHeight="1">
      <c r="A2" s="360" t="s">
        <v>218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2:14" ht="9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9.75" customHeight="1">
      <c r="A4" s="360" t="s">
        <v>242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1:14" ht="9.75" customHeight="1">
      <c r="A5" s="35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9.75" customHeight="1">
      <c r="A6" s="368" t="s">
        <v>212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pans="1:14" ht="9.75" customHeight="1">
      <c r="A7" s="33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0.5" customHeight="1">
      <c r="A8" s="29" t="s">
        <v>0</v>
      </c>
      <c r="B8" s="3" t="s">
        <v>213</v>
      </c>
      <c r="C8" s="3" t="s">
        <v>214</v>
      </c>
      <c r="D8" s="3" t="s">
        <v>215</v>
      </c>
      <c r="E8" s="3" t="s">
        <v>216</v>
      </c>
      <c r="F8" s="3" t="s">
        <v>219</v>
      </c>
      <c r="G8" s="3" t="s">
        <v>221</v>
      </c>
      <c r="H8" s="3" t="s">
        <v>222</v>
      </c>
      <c r="I8" s="3" t="s">
        <v>224</v>
      </c>
      <c r="J8" s="3" t="s">
        <v>225</v>
      </c>
      <c r="K8" s="3" t="s">
        <v>226</v>
      </c>
      <c r="L8" s="3" t="s">
        <v>227</v>
      </c>
      <c r="M8" s="3" t="s">
        <v>228</v>
      </c>
      <c r="N8" s="3" t="s">
        <v>229</v>
      </c>
    </row>
    <row r="9" spans="1:14" ht="10.5" customHeight="1">
      <c r="A9" s="10" t="s">
        <v>16</v>
      </c>
      <c r="B9" s="9">
        <v>2001</v>
      </c>
      <c r="C9" s="9">
        <v>2002</v>
      </c>
      <c r="D9" s="9">
        <v>2003</v>
      </c>
      <c r="E9" s="9">
        <v>2004</v>
      </c>
      <c r="F9" s="9">
        <v>2005</v>
      </c>
      <c r="G9" s="9">
        <v>2006</v>
      </c>
      <c r="H9" s="9">
        <v>2007</v>
      </c>
      <c r="I9" s="9">
        <v>2008</v>
      </c>
      <c r="J9" s="9">
        <v>2009</v>
      </c>
      <c r="K9" s="9">
        <v>2010</v>
      </c>
      <c r="L9" s="9">
        <v>2011</v>
      </c>
      <c r="M9" s="9">
        <v>2012</v>
      </c>
      <c r="N9" s="9">
        <v>2013</v>
      </c>
    </row>
    <row r="10" spans="1:14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8" ht="9.75" customHeight="1">
      <c r="A11" s="19" t="s">
        <v>6</v>
      </c>
      <c r="B11" s="22">
        <v>106.06052638498147</v>
      </c>
      <c r="C11" s="22">
        <v>105.97589762703441</v>
      </c>
      <c r="D11" s="22">
        <v>105.62758634765615</v>
      </c>
      <c r="E11" s="22">
        <v>105.08078488254965</v>
      </c>
      <c r="F11" s="22">
        <v>103.54327203663954</v>
      </c>
      <c r="G11" s="22">
        <v>103.10728298244848</v>
      </c>
      <c r="H11" s="22">
        <v>104.14449175093135</v>
      </c>
      <c r="I11" s="22">
        <v>104.33312845728335</v>
      </c>
      <c r="J11" s="22">
        <v>105.05379343139451</v>
      </c>
      <c r="K11" s="22">
        <v>106.70595508305168</v>
      </c>
      <c r="L11" s="22">
        <v>106.0531627931903</v>
      </c>
      <c r="M11" s="22">
        <v>104.48701174863508</v>
      </c>
      <c r="N11" s="22">
        <v>102.20038321280673</v>
      </c>
      <c r="O11" s="33"/>
      <c r="P11" s="33"/>
      <c r="Q11" s="33"/>
      <c r="R11" s="33"/>
    </row>
    <row r="12" spans="1:18" ht="9.75" customHeight="1">
      <c r="A12" s="14" t="s">
        <v>7</v>
      </c>
      <c r="B12" s="22">
        <v>6.4898166701558155</v>
      </c>
      <c r="C12" s="22">
        <v>5.631768953068592</v>
      </c>
      <c r="D12" s="22">
        <v>4.969397495648268</v>
      </c>
      <c r="E12" s="22">
        <v>4.686600707101159</v>
      </c>
      <c r="F12" s="22">
        <v>3.9536322315160968</v>
      </c>
      <c r="G12" s="22">
        <v>3.511291995850291</v>
      </c>
      <c r="H12" s="22">
        <v>3.3156498673740056</v>
      </c>
      <c r="I12" s="22">
        <v>3.205043307816597</v>
      </c>
      <c r="J12" s="22">
        <v>3.1024607551972845</v>
      </c>
      <c r="K12" s="22">
        <v>3.264244579496298</v>
      </c>
      <c r="L12" s="22">
        <v>3.0393530142453153</v>
      </c>
      <c r="M12" s="22">
        <v>2.8841867904244998</v>
      </c>
      <c r="N12" s="22">
        <v>2.396582265291237</v>
      </c>
      <c r="O12" s="33"/>
      <c r="P12" s="33"/>
      <c r="Q12" s="33"/>
      <c r="R12" s="33"/>
    </row>
    <row r="13" spans="1:18" ht="9.75" customHeight="1">
      <c r="A13" s="14" t="s">
        <v>20</v>
      </c>
      <c r="B13" s="22">
        <v>138.93786078455472</v>
      </c>
      <c r="C13" s="22">
        <v>134.19684811946354</v>
      </c>
      <c r="D13" s="22">
        <v>127.22430620918162</v>
      </c>
      <c r="E13" s="22">
        <v>121.45332785055513</v>
      </c>
      <c r="F13" s="22">
        <v>113.56195071514733</v>
      </c>
      <c r="G13" s="22">
        <v>108.0900935929125</v>
      </c>
      <c r="H13" s="22">
        <v>103.89089450461292</v>
      </c>
      <c r="I13" s="22">
        <v>101.0636921245374</v>
      </c>
      <c r="J13" s="22">
        <v>96.62565109081302</v>
      </c>
      <c r="K13" s="22">
        <v>94.9420390369563</v>
      </c>
      <c r="L13" s="22">
        <v>90.36189160520019</v>
      </c>
      <c r="M13" s="22">
        <v>83.72254794792805</v>
      </c>
      <c r="N13" s="22">
        <v>77.59941718793178</v>
      </c>
      <c r="O13" s="33"/>
      <c r="P13" s="33"/>
      <c r="Q13" s="33"/>
      <c r="R13" s="33"/>
    </row>
    <row r="14" spans="1:14" ht="9.75" customHeight="1">
      <c r="A14" s="14" t="s">
        <v>21</v>
      </c>
      <c r="B14" s="22">
        <v>94.12351051539765</v>
      </c>
      <c r="C14" s="22">
        <v>90.07015402211053</v>
      </c>
      <c r="D14" s="22">
        <v>84.45462327837342</v>
      </c>
      <c r="E14" s="22">
        <v>79.47764843979263</v>
      </c>
      <c r="F14" s="22">
        <v>71.15221289044068</v>
      </c>
      <c r="G14" s="22">
        <v>66.60306210531098</v>
      </c>
      <c r="H14" s="22">
        <v>63.71263765076035</v>
      </c>
      <c r="I14" s="22">
        <v>60.923390002967736</v>
      </c>
      <c r="J14" s="22">
        <v>56.49178150423377</v>
      </c>
      <c r="K14" s="22">
        <v>55.08719728903215</v>
      </c>
      <c r="L14" s="22">
        <v>51.499293961292466</v>
      </c>
      <c r="M14" s="22">
        <v>46.684394917901315</v>
      </c>
      <c r="N14" s="22">
        <v>41.70948955121617</v>
      </c>
    </row>
    <row r="15" spans="1:14" ht="9.75" customHeight="1">
      <c r="A15" s="14" t="s">
        <v>22</v>
      </c>
      <c r="B15" s="22">
        <v>205.07120047364492</v>
      </c>
      <c r="C15" s="22">
        <v>198.44332803274773</v>
      </c>
      <c r="D15" s="22">
        <v>189.7749046151677</v>
      </c>
      <c r="E15" s="22">
        <v>184.55882352941177</v>
      </c>
      <c r="F15" s="22">
        <v>179.53611274221961</v>
      </c>
      <c r="G15" s="22">
        <v>173.3352386396113</v>
      </c>
      <c r="H15" s="22">
        <v>167.2524291916477</v>
      </c>
      <c r="I15" s="22">
        <v>163.96492160510232</v>
      </c>
      <c r="J15" s="22">
        <v>158.41267812639788</v>
      </c>
      <c r="K15" s="22">
        <v>154.56906145665883</v>
      </c>
      <c r="L15" s="22">
        <v>147.21429005407376</v>
      </c>
      <c r="M15" s="22">
        <v>136.7067206086589</v>
      </c>
      <c r="N15" s="22">
        <v>128.53236098450319</v>
      </c>
    </row>
    <row r="16" spans="1:14" ht="9.75" customHeight="1">
      <c r="A16" s="14" t="s">
        <v>8</v>
      </c>
      <c r="B16" s="22">
        <v>234.1442982303047</v>
      </c>
      <c r="C16" s="22">
        <v>228.3635645389604</v>
      </c>
      <c r="D16" s="22">
        <v>222.19454477518994</v>
      </c>
      <c r="E16" s="22">
        <v>213.397584627283</v>
      </c>
      <c r="F16" s="22">
        <v>203.71058574654813</v>
      </c>
      <c r="G16" s="22">
        <v>201.33009193282479</v>
      </c>
      <c r="H16" s="22">
        <v>202.9065438601329</v>
      </c>
      <c r="I16" s="22">
        <v>201.89642992990272</v>
      </c>
      <c r="J16" s="22">
        <v>201.55142436806207</v>
      </c>
      <c r="K16" s="22">
        <v>204.55986473634155</v>
      </c>
      <c r="L16" s="22">
        <v>199.23223579120935</v>
      </c>
      <c r="M16" s="22">
        <v>192.59426507112215</v>
      </c>
      <c r="N16" s="22">
        <v>184.05768568194122</v>
      </c>
    </row>
    <row r="17" spans="1:14" ht="9.75" customHeight="1">
      <c r="A17" s="14" t="s">
        <v>9</v>
      </c>
      <c r="B17" s="22">
        <v>151.96581196581195</v>
      </c>
      <c r="C17" s="22">
        <v>156.72007276289094</v>
      </c>
      <c r="D17" s="22">
        <v>160.17147310989867</v>
      </c>
      <c r="E17" s="22">
        <v>161.45485243941047</v>
      </c>
      <c r="F17" s="22">
        <v>161.0290614578371</v>
      </c>
      <c r="G17" s="22">
        <v>155.82703745378558</v>
      </c>
      <c r="H17" s="22">
        <v>153.4092616521922</v>
      </c>
      <c r="I17" s="22">
        <v>152.18126479540075</v>
      </c>
      <c r="J17" s="22">
        <v>151.6011566884438</v>
      </c>
      <c r="K17" s="22">
        <v>151.1318757905062</v>
      </c>
      <c r="L17" s="22">
        <v>152.61013496307612</v>
      </c>
      <c r="M17" s="22">
        <v>154.37917154939623</v>
      </c>
      <c r="N17" s="22">
        <v>152.10901018142846</v>
      </c>
    </row>
    <row r="18" spans="1:14" ht="9.75" customHeight="1">
      <c r="A18" s="14" t="s">
        <v>10</v>
      </c>
      <c r="B18" s="22">
        <v>81.0721575219114</v>
      </c>
      <c r="C18" s="22">
        <v>83.03216479942175</v>
      </c>
      <c r="D18" s="22">
        <v>86.8217996233064</v>
      </c>
      <c r="E18" s="22">
        <v>91.27094325650283</v>
      </c>
      <c r="F18" s="22">
        <v>95.94408224674022</v>
      </c>
      <c r="G18" s="22">
        <v>100.76009197751661</v>
      </c>
      <c r="H18" s="22">
        <v>106.54623154623155</v>
      </c>
      <c r="I18" s="22">
        <v>107.431576896854</v>
      </c>
      <c r="J18" s="22">
        <v>110.63135674534638</v>
      </c>
      <c r="K18" s="22">
        <v>113.18857430160575</v>
      </c>
      <c r="L18" s="22">
        <v>110.42688030611025</v>
      </c>
      <c r="M18" s="22">
        <v>107.0530745981979</v>
      </c>
      <c r="N18" s="22">
        <v>106.21156376722078</v>
      </c>
    </row>
    <row r="19" spans="1:14" ht="9.75" customHeight="1">
      <c r="A19" s="14" t="s">
        <v>11</v>
      </c>
      <c r="B19" s="22">
        <v>37.34488069981691</v>
      </c>
      <c r="C19" s="22">
        <v>39.06138217198455</v>
      </c>
      <c r="D19" s="22">
        <v>40.53327294856916</v>
      </c>
      <c r="E19" s="22">
        <v>42.10496629910601</v>
      </c>
      <c r="F19" s="22">
        <v>43.33052513338949</v>
      </c>
      <c r="G19" s="22">
        <v>45.99859845830413</v>
      </c>
      <c r="H19" s="22">
        <v>48.47940747390865</v>
      </c>
      <c r="I19" s="22">
        <v>50.018316566630034</v>
      </c>
      <c r="J19" s="22">
        <v>52.720022785531185</v>
      </c>
      <c r="K19" s="22">
        <v>56.020066889632105</v>
      </c>
      <c r="L19" s="22">
        <v>58.38553362486704</v>
      </c>
      <c r="M19" s="22">
        <v>59.97640867434897</v>
      </c>
      <c r="N19" s="22">
        <v>61.707159750591266</v>
      </c>
    </row>
    <row r="20" spans="1:14" ht="9.75" customHeight="1">
      <c r="A20" s="14" t="s">
        <v>12</v>
      </c>
      <c r="B20" s="22">
        <v>4.27416447808847</v>
      </c>
      <c r="C20" s="22">
        <v>4.5691475323304305</v>
      </c>
      <c r="D20" s="22">
        <v>4.745147370264805</v>
      </c>
      <c r="E20" s="22">
        <v>5.2856240272448485</v>
      </c>
      <c r="F20" s="22">
        <v>5.544294741862407</v>
      </c>
      <c r="G20" s="22">
        <v>5.604425763025235</v>
      </c>
      <c r="H20" s="22">
        <v>5.968933456925368</v>
      </c>
      <c r="I20" s="22">
        <v>6.39003921783726</v>
      </c>
      <c r="J20" s="22">
        <v>6.890797017576916</v>
      </c>
      <c r="K20" s="22">
        <v>7.283553523485473</v>
      </c>
      <c r="L20" s="22">
        <v>7.559665949839704</v>
      </c>
      <c r="M20" s="22">
        <v>7.501153516577681</v>
      </c>
      <c r="N20" s="22">
        <v>7.469506138503714</v>
      </c>
    </row>
    <row r="21" spans="1:14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8" ht="9.75" customHeight="1">
      <c r="A22" s="19" t="s">
        <v>13</v>
      </c>
      <c r="B22" s="22">
        <v>95.24222202963861</v>
      </c>
      <c r="C22" s="22">
        <v>97.040175144295</v>
      </c>
      <c r="D22" s="22">
        <v>97.89818365005178</v>
      </c>
      <c r="E22" s="22">
        <v>96.38785881060294</v>
      </c>
      <c r="F22" s="22">
        <v>96.64436685412724</v>
      </c>
      <c r="G22" s="22">
        <v>97.82748425247462</v>
      </c>
      <c r="H22" s="22">
        <v>99.19338875692794</v>
      </c>
      <c r="I22" s="22">
        <v>99.33821959723903</v>
      </c>
      <c r="J22" s="22">
        <v>101.15719078812224</v>
      </c>
      <c r="K22" s="22">
        <v>101.51417740040348</v>
      </c>
      <c r="L22" s="22">
        <v>99.29659517541967</v>
      </c>
      <c r="M22" s="22">
        <v>96.36467332755961</v>
      </c>
      <c r="N22" s="22">
        <v>93.56542716912071</v>
      </c>
      <c r="O22" s="33"/>
      <c r="P22" s="33"/>
      <c r="Q22" s="33"/>
      <c r="R22" s="33"/>
    </row>
    <row r="23" spans="1:18" ht="9.75" customHeight="1">
      <c r="A23" s="14" t="s">
        <v>7</v>
      </c>
      <c r="B23" s="22">
        <v>5.2571053063906685</v>
      </c>
      <c r="C23" s="22">
        <v>5.823358136525397</v>
      </c>
      <c r="D23" s="22">
        <v>4.319308910574308</v>
      </c>
      <c r="E23" s="22">
        <v>3.813761322103925</v>
      </c>
      <c r="F23" s="22">
        <v>3.927112786679233</v>
      </c>
      <c r="G23" s="22">
        <v>3.3940141931502623</v>
      </c>
      <c r="H23" s="22">
        <v>2.5571600481347776</v>
      </c>
      <c r="I23" s="22">
        <v>2.4727272727272727</v>
      </c>
      <c r="J23" s="22">
        <v>1.9751693002257338</v>
      </c>
      <c r="K23" s="22">
        <v>1.6469942355201759</v>
      </c>
      <c r="L23" s="22">
        <v>1.594048884165781</v>
      </c>
      <c r="M23" s="22">
        <v>1.1618900077459333</v>
      </c>
      <c r="N23" s="22">
        <v>0.7655990812811024</v>
      </c>
      <c r="O23" s="33"/>
      <c r="P23" s="33"/>
      <c r="Q23" s="33"/>
      <c r="R23" s="33"/>
    </row>
    <row r="24" spans="1:18" ht="9.75" customHeight="1">
      <c r="A24" s="14" t="s">
        <v>20</v>
      </c>
      <c r="B24" s="22">
        <v>97.68971119976757</v>
      </c>
      <c r="C24" s="22">
        <v>103.71496965146953</v>
      </c>
      <c r="D24" s="22">
        <v>107.02872799909748</v>
      </c>
      <c r="E24" s="22">
        <v>108.68245294474802</v>
      </c>
      <c r="F24" s="22">
        <v>107.6356945722171</v>
      </c>
      <c r="G24" s="22">
        <v>106.36704119850188</v>
      </c>
      <c r="H24" s="22">
        <v>101.59735213699813</v>
      </c>
      <c r="I24" s="22">
        <v>100.46987285793256</v>
      </c>
      <c r="J24" s="22">
        <v>96.45827743493426</v>
      </c>
      <c r="K24" s="22">
        <v>95.9968396102186</v>
      </c>
      <c r="L24" s="22">
        <v>89.4065590838105</v>
      </c>
      <c r="M24" s="22">
        <v>85.22434244455906</v>
      </c>
      <c r="N24" s="22">
        <v>78.03876267488127</v>
      </c>
      <c r="O24" s="33"/>
      <c r="P24" s="33"/>
      <c r="Q24" s="33"/>
      <c r="R24" s="33"/>
    </row>
    <row r="25" spans="1:14" ht="9.75" customHeight="1">
      <c r="A25" s="14" t="s">
        <v>21</v>
      </c>
      <c r="B25" s="22">
        <v>60.2517120412802</v>
      </c>
      <c r="C25" s="22">
        <v>64.11279124021203</v>
      </c>
      <c r="D25" s="22">
        <v>64.48548395271479</v>
      </c>
      <c r="E25" s="22">
        <v>61.513773736293125</v>
      </c>
      <c r="F25" s="22">
        <v>56.453682319733126</v>
      </c>
      <c r="G25" s="22">
        <v>54.885552547378786</v>
      </c>
      <c r="H25" s="22">
        <v>54.984460913220175</v>
      </c>
      <c r="I25" s="22">
        <v>56.726094003241485</v>
      </c>
      <c r="J25" s="22">
        <v>53.60778104501244</v>
      </c>
      <c r="K25" s="22">
        <v>53.86156243044736</v>
      </c>
      <c r="L25" s="22">
        <v>49.26325049483176</v>
      </c>
      <c r="M25" s="22">
        <v>44.711014176663035</v>
      </c>
      <c r="N25" s="22">
        <v>38.031800601633</v>
      </c>
    </row>
    <row r="26" spans="1:14" ht="9.75" customHeight="1">
      <c r="A26" s="14" t="s">
        <v>22</v>
      </c>
      <c r="B26" s="22">
        <v>144.41980867492362</v>
      </c>
      <c r="C26" s="22">
        <v>150.74135772418154</v>
      </c>
      <c r="D26" s="22">
        <v>157.97754828370856</v>
      </c>
      <c r="E26" s="22">
        <v>170.5861705861706</v>
      </c>
      <c r="F26" s="22">
        <v>183.61904761904762</v>
      </c>
      <c r="G26" s="22">
        <v>186.4471669218989</v>
      </c>
      <c r="H26" s="22">
        <v>172.08966015907447</v>
      </c>
      <c r="I26" s="22">
        <v>165.2382584847446</v>
      </c>
      <c r="J26" s="22">
        <v>158.91856247939333</v>
      </c>
      <c r="K26" s="22">
        <v>157.04611415672366</v>
      </c>
      <c r="L26" s="22">
        <v>147.5932419509085</v>
      </c>
      <c r="M26" s="22">
        <v>143.80321665089878</v>
      </c>
      <c r="N26" s="22">
        <v>137.3924131335671</v>
      </c>
    </row>
    <row r="27" spans="1:14" ht="9.75" customHeight="1">
      <c r="A27" s="14" t="s">
        <v>8</v>
      </c>
      <c r="B27" s="22">
        <v>198.846338727768</v>
      </c>
      <c r="C27" s="22">
        <v>181.84381167183537</v>
      </c>
      <c r="D27" s="22">
        <v>173.81287597593754</v>
      </c>
      <c r="E27" s="22">
        <v>166.72642524202223</v>
      </c>
      <c r="F27" s="22">
        <v>164.45163527100428</v>
      </c>
      <c r="G27" s="22">
        <v>174.56795889771135</v>
      </c>
      <c r="H27" s="22">
        <v>190.8247925817472</v>
      </c>
      <c r="I27" s="22">
        <v>197.7579040181383</v>
      </c>
      <c r="J27" s="22">
        <v>210.23530924521023</v>
      </c>
      <c r="K27" s="22">
        <v>214.63730569948186</v>
      </c>
      <c r="L27" s="22">
        <v>209.60142620654526</v>
      </c>
      <c r="M27" s="22">
        <v>199.60228685060898</v>
      </c>
      <c r="N27" s="22">
        <v>193.37423312883436</v>
      </c>
    </row>
    <row r="28" spans="1:14" ht="9.75" customHeight="1">
      <c r="A28" s="14" t="s">
        <v>9</v>
      </c>
      <c r="B28" s="22">
        <v>134.70993117010815</v>
      </c>
      <c r="C28" s="22">
        <v>146.16613418530352</v>
      </c>
      <c r="D28" s="22">
        <v>147.6274165202109</v>
      </c>
      <c r="E28" s="22">
        <v>139.99632555575968</v>
      </c>
      <c r="F28" s="22">
        <v>137.193098871931</v>
      </c>
      <c r="G28" s="22">
        <v>124.74820143884892</v>
      </c>
      <c r="H28" s="22">
        <v>116.8975754576942</v>
      </c>
      <c r="I28" s="22">
        <v>112.05004389815628</v>
      </c>
      <c r="J28" s="22">
        <v>111.15594109340327</v>
      </c>
      <c r="K28" s="22">
        <v>107.58949880668257</v>
      </c>
      <c r="L28" s="22">
        <v>112.47820189885681</v>
      </c>
      <c r="M28" s="22">
        <v>118.49118491184912</v>
      </c>
      <c r="N28" s="22">
        <v>124.27965640969882</v>
      </c>
    </row>
    <row r="29" spans="1:14" ht="9.75" customHeight="1">
      <c r="A29" s="14" t="s">
        <v>10</v>
      </c>
      <c r="B29" s="22">
        <v>75.84324429713395</v>
      </c>
      <c r="C29" s="22">
        <v>74.45544554455445</v>
      </c>
      <c r="D29" s="22">
        <v>76.72327672327673</v>
      </c>
      <c r="E29" s="22">
        <v>74.65382299819386</v>
      </c>
      <c r="F29" s="22">
        <v>77.33071638861628</v>
      </c>
      <c r="G29" s="22">
        <v>82.91937332823844</v>
      </c>
      <c r="H29" s="22">
        <v>88.64011745274362</v>
      </c>
      <c r="I29" s="22">
        <v>89.76109215017065</v>
      </c>
      <c r="J29" s="22">
        <v>94.64508094645082</v>
      </c>
      <c r="K29" s="22">
        <v>95.59675550405562</v>
      </c>
      <c r="L29" s="22">
        <v>84.7436221267997</v>
      </c>
      <c r="M29" s="22">
        <v>75.82938388625593</v>
      </c>
      <c r="N29" s="22">
        <v>71.89411410809186</v>
      </c>
    </row>
    <row r="30" spans="1:14" ht="9.75" customHeight="1">
      <c r="A30" s="14" t="s">
        <v>11</v>
      </c>
      <c r="B30" s="22">
        <v>33.394160583941606</v>
      </c>
      <c r="C30" s="22">
        <v>34.607718789635804</v>
      </c>
      <c r="D30" s="22">
        <v>35.212552453931764</v>
      </c>
      <c r="E30" s="22">
        <v>35.49751701305867</v>
      </c>
      <c r="F30" s="22">
        <v>37.07102220590934</v>
      </c>
      <c r="G30" s="22">
        <v>39.447373204871845</v>
      </c>
      <c r="H30" s="22">
        <v>41.21125246371618</v>
      </c>
      <c r="I30" s="22">
        <v>45.224375763925266</v>
      </c>
      <c r="J30" s="22">
        <v>46.41638225255973</v>
      </c>
      <c r="K30" s="22">
        <v>49.480040254948</v>
      </c>
      <c r="L30" s="22">
        <v>52.70935960591133</v>
      </c>
      <c r="M30" s="22">
        <v>54.66495671689644</v>
      </c>
      <c r="N30" s="22">
        <v>52.66390296330417</v>
      </c>
    </row>
    <row r="31" spans="1:14" ht="9.75" customHeight="1">
      <c r="A31" s="14" t="s">
        <v>12</v>
      </c>
      <c r="B31" s="22">
        <v>3.595600676818951</v>
      </c>
      <c r="C31" s="22">
        <v>4.389994895354772</v>
      </c>
      <c r="D31" s="22">
        <v>4.5262225720751745</v>
      </c>
      <c r="E31" s="22">
        <v>4.45328785294675</v>
      </c>
      <c r="F31" s="22">
        <v>4.798551380715256</v>
      </c>
      <c r="G31" s="22">
        <v>5.199757344657249</v>
      </c>
      <c r="H31" s="22">
        <v>5.316939436736728</v>
      </c>
      <c r="I31" s="22">
        <v>5.4386947132688155</v>
      </c>
      <c r="J31" s="22">
        <v>6.35314170605098</v>
      </c>
      <c r="K31" s="22">
        <v>7.497160166603559</v>
      </c>
      <c r="L31" s="22">
        <v>7.746741154562383</v>
      </c>
      <c r="M31" s="22">
        <v>7.468204673173617</v>
      </c>
      <c r="N31" s="22">
        <v>7.872261418492388</v>
      </c>
    </row>
    <row r="32" spans="1:14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8" ht="9.75" customHeight="1">
      <c r="A33" s="19" t="s">
        <v>14</v>
      </c>
      <c r="B33" s="22">
        <v>110.74055604039397</v>
      </c>
      <c r="C33" s="22">
        <v>110.88390046642004</v>
      </c>
      <c r="D33" s="22">
        <v>110.23283852008139</v>
      </c>
      <c r="E33" s="22">
        <v>109.69366906154109</v>
      </c>
      <c r="F33" s="22">
        <v>107.37329207053602</v>
      </c>
      <c r="G33" s="22">
        <v>106.60047565832832</v>
      </c>
      <c r="H33" s="22">
        <v>106.75763985018936</v>
      </c>
      <c r="I33" s="22">
        <v>106.58990978305135</v>
      </c>
      <c r="J33" s="22">
        <v>106.84963162330425</v>
      </c>
      <c r="K33" s="22">
        <v>109.02293556390825</v>
      </c>
      <c r="L33" s="22">
        <v>108.62176041242346</v>
      </c>
      <c r="M33" s="22">
        <v>107.68319782837222</v>
      </c>
      <c r="N33" s="22">
        <v>105.4830460629006</v>
      </c>
      <c r="O33" s="33"/>
      <c r="P33" s="33"/>
      <c r="Q33" s="33"/>
      <c r="R33" s="33"/>
    </row>
    <row r="34" spans="1:18" ht="9.75" customHeight="1">
      <c r="A34" s="14" t="s">
        <v>7</v>
      </c>
      <c r="B34" s="22">
        <v>6.674338319907941</v>
      </c>
      <c r="C34" s="22">
        <v>5.391190006574622</v>
      </c>
      <c r="D34" s="22">
        <v>5.057103122761179</v>
      </c>
      <c r="E34" s="22">
        <v>4.6761273533119185</v>
      </c>
      <c r="F34" s="22">
        <v>3.80062551961677</v>
      </c>
      <c r="G34" s="22">
        <v>3.5072678383539224</v>
      </c>
      <c r="H34" s="22">
        <v>3.5030359645025686</v>
      </c>
      <c r="I34" s="22">
        <v>3.279200499687695</v>
      </c>
      <c r="J34" s="22">
        <v>3.3352952717284676</v>
      </c>
      <c r="K34" s="22">
        <v>3.5084952891552015</v>
      </c>
      <c r="L34" s="22">
        <v>3.1584349954597495</v>
      </c>
      <c r="M34" s="22">
        <v>3.2270759543486816</v>
      </c>
      <c r="N34" s="22">
        <v>2.699002542538627</v>
      </c>
      <c r="O34" s="33"/>
      <c r="P34" s="33"/>
      <c r="Q34" s="33"/>
      <c r="R34" s="33"/>
    </row>
    <row r="35" spans="1:18" ht="9.75" customHeight="1">
      <c r="A35" s="14" t="s">
        <v>20</v>
      </c>
      <c r="B35" s="22">
        <v>152.9358969581458</v>
      </c>
      <c r="C35" s="22">
        <v>145.726154500145</v>
      </c>
      <c r="D35" s="22">
        <v>136.02923386345708</v>
      </c>
      <c r="E35" s="22">
        <v>128.20629434236858</v>
      </c>
      <c r="F35" s="22">
        <v>117.48922318993579</v>
      </c>
      <c r="G35" s="22">
        <v>110.74533637207732</v>
      </c>
      <c r="H35" s="22">
        <v>104.62962962962963</v>
      </c>
      <c r="I35" s="22">
        <v>100.34119106699751</v>
      </c>
      <c r="J35" s="22">
        <v>94.6816479400749</v>
      </c>
      <c r="K35" s="22">
        <v>93.58249504368897</v>
      </c>
      <c r="L35" s="22">
        <v>89.72208038514843</v>
      </c>
      <c r="M35" s="22">
        <v>83.56658809664114</v>
      </c>
      <c r="N35" s="22">
        <v>77.69601434387957</v>
      </c>
      <c r="O35" s="33"/>
      <c r="P35" s="33"/>
      <c r="Q35" s="33"/>
      <c r="R35" s="33"/>
    </row>
    <row r="36" spans="1:14" ht="9.75" customHeight="1">
      <c r="A36" s="14" t="s">
        <v>21</v>
      </c>
      <c r="B36" s="22">
        <v>105.15928297100284</v>
      </c>
      <c r="C36" s="22">
        <v>99.8483302615472</v>
      </c>
      <c r="D36" s="22">
        <v>93.7150441822405</v>
      </c>
      <c r="E36" s="22">
        <v>87.80341624213365</v>
      </c>
      <c r="F36" s="22">
        <v>78.00502332256907</v>
      </c>
      <c r="G36" s="22">
        <v>72.13092209310321</v>
      </c>
      <c r="H36" s="22">
        <v>66.75802662490212</v>
      </c>
      <c r="I36" s="22">
        <v>61.80128124607461</v>
      </c>
      <c r="J36" s="22">
        <v>56.83901723505684</v>
      </c>
      <c r="K36" s="22">
        <v>55.027422303473486</v>
      </c>
      <c r="L36" s="22">
        <v>51.2144259077527</v>
      </c>
      <c r="M36" s="22">
        <v>46.83782091421415</v>
      </c>
      <c r="N36" s="22">
        <v>42.57495365339129</v>
      </c>
    </row>
    <row r="37" spans="1:14" ht="9.75" customHeight="1">
      <c r="A37" s="14" t="s">
        <v>22</v>
      </c>
      <c r="B37" s="22">
        <v>226.2541160070002</v>
      </c>
      <c r="C37" s="22">
        <v>215.76576520522443</v>
      </c>
      <c r="D37" s="22">
        <v>200.7178025337664</v>
      </c>
      <c r="E37" s="22">
        <v>190.625</v>
      </c>
      <c r="F37" s="22">
        <v>180.02045687009888</v>
      </c>
      <c r="G37" s="22">
        <v>172.1123374494591</v>
      </c>
      <c r="H37" s="22">
        <v>165.61580496006727</v>
      </c>
      <c r="I37" s="22">
        <v>162.5126646403242</v>
      </c>
      <c r="J37" s="22">
        <v>154.57535306635714</v>
      </c>
      <c r="K37" s="22">
        <v>152.01329885482085</v>
      </c>
      <c r="L37" s="22">
        <v>146.21198488393017</v>
      </c>
      <c r="M37" s="22">
        <v>136.02217850116259</v>
      </c>
      <c r="N37" s="22">
        <v>127.0668583752696</v>
      </c>
    </row>
    <row r="38" spans="1:14" ht="9.75" customHeight="1">
      <c r="A38" s="14" t="s">
        <v>8</v>
      </c>
      <c r="B38" s="22">
        <v>244.24740249143233</v>
      </c>
      <c r="C38" s="22">
        <v>245.73074908328968</v>
      </c>
      <c r="D38" s="22">
        <v>241.85532854776366</v>
      </c>
      <c r="E38" s="22">
        <v>232.35992057726767</v>
      </c>
      <c r="F38" s="22">
        <v>218.02623011812855</v>
      </c>
      <c r="G38" s="22">
        <v>212.58671952428145</v>
      </c>
      <c r="H38" s="22">
        <v>207.71084337349396</v>
      </c>
      <c r="I38" s="22">
        <v>202.71420062962648</v>
      </c>
      <c r="J38" s="22">
        <v>199.25450403810314</v>
      </c>
      <c r="K38" s="22">
        <v>202.96929021761238</v>
      </c>
      <c r="L38" s="22">
        <v>195.8323466729813</v>
      </c>
      <c r="M38" s="22">
        <v>189.89321128909228</v>
      </c>
      <c r="N38" s="22">
        <v>180.9931188395016</v>
      </c>
    </row>
    <row r="39" spans="1:14" ht="9.75" customHeight="1">
      <c r="A39" s="14" t="s">
        <v>9</v>
      </c>
      <c r="B39" s="22">
        <v>159.46778848505602</v>
      </c>
      <c r="C39" s="22">
        <v>163.78189094547275</v>
      </c>
      <c r="D39" s="22">
        <v>167.08446308896504</v>
      </c>
      <c r="E39" s="22">
        <v>170.0988467874794</v>
      </c>
      <c r="F39" s="22">
        <v>171.47794267127463</v>
      </c>
      <c r="G39" s="22">
        <v>169.07165722728394</v>
      </c>
      <c r="H39" s="22">
        <v>168.70207327463788</v>
      </c>
      <c r="I39" s="22">
        <v>170.16939940211975</v>
      </c>
      <c r="J39" s="22">
        <v>171.0279149010528</v>
      </c>
      <c r="K39" s="22">
        <v>172.23497407124034</v>
      </c>
      <c r="L39" s="22">
        <v>172.75</v>
      </c>
      <c r="M39" s="22">
        <v>173.14647377938516</v>
      </c>
      <c r="N39" s="22">
        <v>166.983767153787</v>
      </c>
    </row>
    <row r="40" spans="1:14" ht="9.75" customHeight="1">
      <c r="A40" s="14" t="s">
        <v>10</v>
      </c>
      <c r="B40" s="22">
        <v>86.48373120380596</v>
      </c>
      <c r="C40" s="22">
        <v>89.00634249471459</v>
      </c>
      <c r="D40" s="22">
        <v>92.32136810023704</v>
      </c>
      <c r="E40" s="22">
        <v>98.64760763502525</v>
      </c>
      <c r="F40" s="22">
        <v>104.42762700069589</v>
      </c>
      <c r="G40" s="22">
        <v>109.17827112159095</v>
      </c>
      <c r="H40" s="22">
        <v>115.38461538461539</v>
      </c>
      <c r="I40" s="22">
        <v>117.52932414820332</v>
      </c>
      <c r="J40" s="22">
        <v>120.89712974668727</v>
      </c>
      <c r="K40" s="22">
        <v>124.4852115312617</v>
      </c>
      <c r="L40" s="22">
        <v>124.70188956154834</v>
      </c>
      <c r="M40" s="22">
        <v>123.65423274514184</v>
      </c>
      <c r="N40" s="22">
        <v>124.60479015981636</v>
      </c>
    </row>
    <row r="41" spans="1:14" ht="9.75" customHeight="1">
      <c r="A41" s="14" t="s">
        <v>11</v>
      </c>
      <c r="B41" s="22">
        <v>41.643927626883844</v>
      </c>
      <c r="C41" s="22">
        <v>43.249897414854324</v>
      </c>
      <c r="D41" s="22">
        <v>44.81151032875171</v>
      </c>
      <c r="E41" s="22">
        <v>46.337105419892794</v>
      </c>
      <c r="F41" s="22">
        <v>47.49734596783706</v>
      </c>
      <c r="G41" s="22">
        <v>50.060572902419004</v>
      </c>
      <c r="H41" s="22">
        <v>52.619270346117865</v>
      </c>
      <c r="I41" s="22">
        <v>53.67264766819124</v>
      </c>
      <c r="J41" s="22">
        <v>56.16199968359437</v>
      </c>
      <c r="K41" s="22">
        <v>59.01678753155175</v>
      </c>
      <c r="L41" s="22">
        <v>61.2725844461901</v>
      </c>
      <c r="M41" s="22">
        <v>62.81267370761534</v>
      </c>
      <c r="N41" s="22">
        <v>64.65879439211002</v>
      </c>
    </row>
    <row r="42" spans="1:14" ht="9.75" customHeight="1">
      <c r="A42" s="14" t="s">
        <v>12</v>
      </c>
      <c r="B42" s="22">
        <v>4.674175182118794</v>
      </c>
      <c r="C42" s="22">
        <v>4.818127608825283</v>
      </c>
      <c r="D42" s="22">
        <v>5.0345984965171615</v>
      </c>
      <c r="E42" s="22">
        <v>5.683710397193669</v>
      </c>
      <c r="F42" s="22">
        <v>5.856860894190337</v>
      </c>
      <c r="G42" s="22">
        <v>5.8106958308257415</v>
      </c>
      <c r="H42" s="22">
        <v>6.333709859609488</v>
      </c>
      <c r="I42" s="22">
        <v>6.890713287263993</v>
      </c>
      <c r="J42" s="22">
        <v>7.335765718808517</v>
      </c>
      <c r="K42" s="22">
        <v>7.638240728394826</v>
      </c>
      <c r="L42" s="22">
        <v>7.87059756143596</v>
      </c>
      <c r="M42" s="22">
        <v>7.614356351877268</v>
      </c>
      <c r="N42" s="22">
        <v>7.555964889197978</v>
      </c>
    </row>
    <row r="43" spans="1:14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8" ht="9.75" customHeight="1">
      <c r="A44" s="19" t="s">
        <v>15</v>
      </c>
      <c r="B44" s="22">
        <v>97.75099220931942</v>
      </c>
      <c r="C44" s="22">
        <v>94.07348009913983</v>
      </c>
      <c r="D44" s="22">
        <v>93.4640522875817</v>
      </c>
      <c r="E44" s="22">
        <v>94.03353415112144</v>
      </c>
      <c r="F44" s="22">
        <v>93.92964315412705</v>
      </c>
      <c r="G44" s="22">
        <v>92.91747888239115</v>
      </c>
      <c r="H44" s="22">
        <v>97.94725639453083</v>
      </c>
      <c r="I44" s="22">
        <v>100.13702581854896</v>
      </c>
      <c r="J44" s="22">
        <v>101.68575751026583</v>
      </c>
      <c r="K44" s="22">
        <v>102.73208307836292</v>
      </c>
      <c r="L44" s="22">
        <v>103.48298048236944</v>
      </c>
      <c r="M44" s="22">
        <v>101.04204096298957</v>
      </c>
      <c r="N44" s="22">
        <v>99.36484013349123</v>
      </c>
      <c r="O44" s="33"/>
      <c r="P44" s="33"/>
      <c r="Q44" s="33"/>
      <c r="R44" s="33"/>
    </row>
    <row r="45" spans="1:18" ht="9.75" customHeight="1">
      <c r="A45" s="14" t="s">
        <v>7</v>
      </c>
      <c r="B45" s="22">
        <v>7.111111111111112</v>
      </c>
      <c r="C45" s="22">
        <v>6.3965884861407245</v>
      </c>
      <c r="D45" s="22">
        <v>5.321035828307911</v>
      </c>
      <c r="E45" s="22">
        <v>5.71326548830566</v>
      </c>
      <c r="F45" s="22">
        <v>4.679625629949604</v>
      </c>
      <c r="G45" s="22">
        <v>3.669724770642202</v>
      </c>
      <c r="H45" s="22">
        <v>3.3582089552238807</v>
      </c>
      <c r="I45" s="22">
        <v>3.800836183960471</v>
      </c>
      <c r="J45" s="22">
        <v>3.502626970227671</v>
      </c>
      <c r="K45" s="22">
        <v>4.375497215592681</v>
      </c>
      <c r="L45" s="22">
        <v>4.618473895582329</v>
      </c>
      <c r="M45" s="22">
        <v>3.81296407786474</v>
      </c>
      <c r="N45" s="22">
        <v>3.40954673084637</v>
      </c>
      <c r="O45" s="33"/>
      <c r="P45" s="33"/>
      <c r="Q45" s="33"/>
      <c r="R45" s="33"/>
    </row>
    <row r="46" spans="1:18" ht="9.75" customHeight="1">
      <c r="A46" s="14" t="s">
        <v>20</v>
      </c>
      <c r="B46" s="22">
        <v>144.00128410533276</v>
      </c>
      <c r="C46" s="22">
        <v>130.27397818629507</v>
      </c>
      <c r="D46" s="22">
        <v>117.96225197630805</v>
      </c>
      <c r="E46" s="22">
        <v>109.68921389396709</v>
      </c>
      <c r="F46" s="22">
        <v>104.45882775979864</v>
      </c>
      <c r="G46" s="22">
        <v>98.97126640652714</v>
      </c>
      <c r="H46" s="22">
        <v>103.46057795219407</v>
      </c>
      <c r="I46" s="22">
        <v>105.15059704152557</v>
      </c>
      <c r="J46" s="22">
        <v>106.13925183461608</v>
      </c>
      <c r="K46" s="22">
        <v>100.18050541516244</v>
      </c>
      <c r="L46" s="22">
        <v>94.94020239190434</v>
      </c>
      <c r="M46" s="22">
        <v>82.33532934131736</v>
      </c>
      <c r="N46" s="22">
        <v>76.45376549094375</v>
      </c>
      <c r="O46" s="33"/>
      <c r="P46" s="33"/>
      <c r="Q46" s="33"/>
      <c r="R46" s="33"/>
    </row>
    <row r="47" spans="1:14" ht="9.75" customHeight="1">
      <c r="A47" s="14" t="s">
        <v>21</v>
      </c>
      <c r="B47" s="22">
        <v>95.91535371574858</v>
      </c>
      <c r="C47" s="22">
        <v>83.42479321752246</v>
      </c>
      <c r="D47" s="22">
        <v>70.79910708491792</v>
      </c>
      <c r="E47" s="22">
        <v>66.38880619231914</v>
      </c>
      <c r="F47" s="22">
        <v>59.785841760856634</v>
      </c>
      <c r="G47" s="22">
        <v>56.97503671071953</v>
      </c>
      <c r="H47" s="22">
        <v>60.704767545158425</v>
      </c>
      <c r="I47" s="22">
        <v>62.16377764494919</v>
      </c>
      <c r="J47" s="22">
        <v>58.627984285282565</v>
      </c>
      <c r="K47" s="22">
        <v>57.056145675265554</v>
      </c>
      <c r="L47" s="22">
        <v>56.08924697861791</v>
      </c>
      <c r="M47" s="22">
        <v>48.788265306122454</v>
      </c>
      <c r="N47" s="22">
        <v>42.88052373158756</v>
      </c>
    </row>
    <row r="48" spans="1:14" ht="9.75" customHeight="1">
      <c r="A48" s="14" t="s">
        <v>22</v>
      </c>
      <c r="B48" s="22">
        <v>222.13988668226133</v>
      </c>
      <c r="C48" s="22">
        <v>205.42534570978322</v>
      </c>
      <c r="D48" s="22">
        <v>192.97851369408664</v>
      </c>
      <c r="E48" s="22">
        <v>178.58834675509237</v>
      </c>
      <c r="F48" s="22">
        <v>172.72727272727272</v>
      </c>
      <c r="G48" s="22">
        <v>163.00940438871473</v>
      </c>
      <c r="H48" s="22">
        <v>168.23687752355315</v>
      </c>
      <c r="I48" s="22">
        <v>168.6534216335541</v>
      </c>
      <c r="J48" s="22">
        <v>175.153643546971</v>
      </c>
      <c r="K48" s="22">
        <v>163.47438752783964</v>
      </c>
      <c r="L48" s="22">
        <v>151.72101449275362</v>
      </c>
      <c r="M48" s="22">
        <v>129.981884057971</v>
      </c>
      <c r="N48" s="22">
        <v>123.2876712328767</v>
      </c>
    </row>
    <row r="49" spans="1:14" ht="9.75" customHeight="1">
      <c r="A49" s="14" t="s">
        <v>8</v>
      </c>
      <c r="B49" s="22">
        <v>242.73291925465838</v>
      </c>
      <c r="C49" s="22">
        <v>227.99904602909612</v>
      </c>
      <c r="D49" s="22">
        <v>219.0780465540849</v>
      </c>
      <c r="E49" s="22">
        <v>213.16818774445892</v>
      </c>
      <c r="F49" s="22">
        <v>210.319104848736</v>
      </c>
      <c r="G49" s="22">
        <v>197.2139303482587</v>
      </c>
      <c r="H49" s="22">
        <v>200.877527661198</v>
      </c>
      <c r="I49" s="22">
        <v>204.43947024808804</v>
      </c>
      <c r="J49" s="22">
        <v>199.34102141680395</v>
      </c>
      <c r="K49" s="22">
        <v>197.58427979087796</v>
      </c>
      <c r="L49" s="22">
        <v>200.07113640405478</v>
      </c>
      <c r="M49" s="22">
        <v>195.17426273458446</v>
      </c>
      <c r="N49" s="22">
        <v>185.2116449365958</v>
      </c>
    </row>
    <row r="50" spans="1:14" ht="9.75" customHeight="1">
      <c r="A50" s="14" t="s">
        <v>9</v>
      </c>
      <c r="B50" s="22">
        <v>134.33637829124126</v>
      </c>
      <c r="C50" s="22">
        <v>132.10702341137124</v>
      </c>
      <c r="D50" s="22">
        <v>140.24732996065205</v>
      </c>
      <c r="E50" s="22">
        <v>147.10836608646827</v>
      </c>
      <c r="F50" s="22">
        <v>144.21510048886475</v>
      </c>
      <c r="G50" s="22">
        <v>142.07792207792207</v>
      </c>
      <c r="H50" s="22">
        <v>146.5453651340054</v>
      </c>
      <c r="I50" s="22">
        <v>144.85328365160692</v>
      </c>
      <c r="J50" s="22">
        <v>141.97666740039622</v>
      </c>
      <c r="K50" s="22">
        <v>142.61603375527426</v>
      </c>
      <c r="L50" s="22">
        <v>138.64187550525463</v>
      </c>
      <c r="M50" s="22">
        <v>133.75919473480448</v>
      </c>
      <c r="N50" s="22">
        <v>131.02665910380034</v>
      </c>
    </row>
    <row r="51" spans="1:14" ht="9.75" customHeight="1">
      <c r="A51" s="14" t="s">
        <v>10</v>
      </c>
      <c r="B51" s="22">
        <v>59.41872981700754</v>
      </c>
      <c r="C51" s="22">
        <v>61.278863232682056</v>
      </c>
      <c r="D51" s="22">
        <v>68.31429237584518</v>
      </c>
      <c r="E51" s="22">
        <v>69.21182266009852</v>
      </c>
      <c r="F51" s="22">
        <v>69.6882368352109</v>
      </c>
      <c r="G51" s="22">
        <v>74.14607053596222</v>
      </c>
      <c r="H51" s="22">
        <v>78.69703084462381</v>
      </c>
      <c r="I51" s="22">
        <v>74.63118310673995</v>
      </c>
      <c r="J51" s="22">
        <v>77.18794835007174</v>
      </c>
      <c r="K51" s="22">
        <v>79.41424950718108</v>
      </c>
      <c r="L51" s="22">
        <v>81.50134048257372</v>
      </c>
      <c r="M51" s="22">
        <v>84.66413181242079</v>
      </c>
      <c r="N51" s="22">
        <v>86.46706586826348</v>
      </c>
    </row>
    <row r="52" spans="1:14" ht="9.75" customHeight="1">
      <c r="A52" s="14" t="s">
        <v>11</v>
      </c>
      <c r="B52" s="22">
        <v>21.53484729835552</v>
      </c>
      <c r="C52" s="22">
        <v>23.734177215189874</v>
      </c>
      <c r="D52" s="22">
        <v>24.969794603302457</v>
      </c>
      <c r="E52" s="22">
        <v>27.496382054992765</v>
      </c>
      <c r="F52" s="22">
        <v>28.130287648054146</v>
      </c>
      <c r="G52" s="22">
        <v>31.1886586695747</v>
      </c>
      <c r="H52" s="22">
        <v>33.582936237803494</v>
      </c>
      <c r="I52" s="22">
        <v>34.218712610672405</v>
      </c>
      <c r="J52" s="22">
        <v>40.09077155824509</v>
      </c>
      <c r="K52" s="22">
        <v>46.50544778102578</v>
      </c>
      <c r="L52" s="22">
        <v>48.50014017381553</v>
      </c>
      <c r="M52" s="22">
        <v>50.31995346131472</v>
      </c>
      <c r="N52" s="22">
        <v>59.423244975240316</v>
      </c>
    </row>
    <row r="53" spans="1:14" ht="9.75" customHeight="1">
      <c r="A53" s="20" t="s">
        <v>12</v>
      </c>
      <c r="B53" s="26">
        <v>3.146853146853147</v>
      </c>
      <c r="C53" s="26">
        <v>3.5938903863432166</v>
      </c>
      <c r="D53" s="26">
        <v>3.610898347740453</v>
      </c>
      <c r="E53" s="26">
        <v>4.302000430200043</v>
      </c>
      <c r="F53" s="26">
        <v>4.8733976056785675</v>
      </c>
      <c r="G53" s="26">
        <v>5.049973698053655</v>
      </c>
      <c r="H53" s="26">
        <v>4.901449577641047</v>
      </c>
      <c r="I53" s="26">
        <v>4.984423676012462</v>
      </c>
      <c r="J53" s="26">
        <v>5.211590577444236</v>
      </c>
      <c r="K53" s="26">
        <v>5.047849405826059</v>
      </c>
      <c r="L53" s="26">
        <v>5.552589428723972</v>
      </c>
      <c r="M53" s="26">
        <v>6.910167818361304</v>
      </c>
      <c r="N53" s="26">
        <v>6.353528477422283</v>
      </c>
    </row>
    <row r="54" spans="5:14" ht="9.75" customHeight="1"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5:14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5:14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5:14" ht="9.75" customHeight="1"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5:14" ht="9.75" customHeight="1"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5:14" ht="9.75" customHeight="1"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5:14" ht="9.75" customHeight="1"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5:14" ht="9.75" customHeight="1"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5:14" ht="9.75" customHeight="1"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5:14" ht="9.75" customHeight="1"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5:14" ht="9.75" customHeight="1"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5:14" ht="9.75" customHeight="1"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5:14" ht="11.25"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5:14" ht="11.25">
      <c r="E67" s="15"/>
      <c r="F67" s="15"/>
      <c r="G67" s="15"/>
      <c r="H67" s="15"/>
      <c r="I67" s="15"/>
      <c r="J67" s="15"/>
      <c r="K67" s="15"/>
      <c r="L67" s="15"/>
      <c r="M67" s="15"/>
      <c r="N67" s="15"/>
    </row>
  </sheetData>
  <sheetProtection/>
  <mergeCells count="4">
    <mergeCell ref="A1:N1"/>
    <mergeCell ref="A2:N2"/>
    <mergeCell ref="A4:N4"/>
    <mergeCell ref="A6:N6"/>
  </mergeCells>
  <printOptions horizontalCentered="1"/>
  <pageMargins left="0.62" right="0.25" top="1" bottom="0.6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T47"/>
  <sheetViews>
    <sheetView view="pageBreakPreview" zoomScaleNormal="90" zoomScaleSheetLayoutView="100" zoomScalePageLayoutView="0" workbookViewId="0" topLeftCell="A1">
      <selection activeCell="A1" sqref="A1:G1"/>
    </sheetView>
  </sheetViews>
  <sheetFormatPr defaultColWidth="9.140625" defaultRowHeight="9.75" customHeight="1"/>
  <cols>
    <col min="1" max="1" width="9.7109375" style="46" customWidth="1"/>
    <col min="2" max="2" width="10.421875" style="46" customWidth="1"/>
    <col min="3" max="6" width="7.7109375" style="46" customWidth="1"/>
    <col min="7" max="7" width="9.7109375" style="46" customWidth="1"/>
    <col min="8" max="16384" width="9.140625" style="46" customWidth="1"/>
  </cols>
  <sheetData>
    <row r="1" spans="1:7" ht="9.75" customHeight="1">
      <c r="A1" s="369" t="s">
        <v>245</v>
      </c>
      <c r="B1" s="369"/>
      <c r="C1" s="369"/>
      <c r="D1" s="369"/>
      <c r="E1" s="369"/>
      <c r="F1" s="369"/>
      <c r="G1" s="369"/>
    </row>
    <row r="2" spans="1:7" ht="9.75" customHeight="1">
      <c r="A2" s="369" t="s">
        <v>49</v>
      </c>
      <c r="B2" s="369"/>
      <c r="C2" s="369"/>
      <c r="D2" s="369"/>
      <c r="E2" s="369"/>
      <c r="F2" s="369"/>
      <c r="G2" s="369"/>
    </row>
    <row r="3" spans="2:6" ht="9.75" customHeight="1">
      <c r="B3" s="45"/>
      <c r="C3" s="45"/>
      <c r="D3" s="45"/>
      <c r="E3" s="45"/>
      <c r="F3" s="45"/>
    </row>
    <row r="4" spans="1:7" ht="9.75" customHeight="1">
      <c r="A4" s="369" t="s">
        <v>231</v>
      </c>
      <c r="B4" s="369"/>
      <c r="C4" s="369"/>
      <c r="D4" s="369"/>
      <c r="E4" s="369"/>
      <c r="F4" s="369"/>
      <c r="G4" s="369"/>
    </row>
    <row r="6" spans="2:20" ht="10.5" customHeight="1">
      <c r="B6" s="47" t="s">
        <v>0</v>
      </c>
      <c r="C6" s="48" t="s">
        <v>48</v>
      </c>
      <c r="D6" s="49"/>
      <c r="E6" s="49"/>
      <c r="F6" s="50"/>
      <c r="I6" s="51"/>
      <c r="J6" s="51"/>
      <c r="K6" s="52"/>
      <c r="L6" s="52"/>
      <c r="M6" s="52"/>
      <c r="N6" s="53"/>
      <c r="O6" s="53"/>
      <c r="P6" s="53"/>
      <c r="Q6" s="53"/>
      <c r="R6" s="53"/>
      <c r="S6" s="53"/>
      <c r="T6" s="53"/>
    </row>
    <row r="7" spans="2:13" ht="10.5" customHeight="1">
      <c r="B7" s="54" t="s">
        <v>51</v>
      </c>
      <c r="C7" s="54" t="s">
        <v>26</v>
      </c>
      <c r="D7" s="55" t="s">
        <v>27</v>
      </c>
      <c r="E7" s="54" t="s">
        <v>28</v>
      </c>
      <c r="F7" s="56" t="s">
        <v>29</v>
      </c>
      <c r="I7" s="51"/>
      <c r="J7" s="51"/>
      <c r="K7" s="51"/>
      <c r="L7" s="51"/>
      <c r="M7" s="51"/>
    </row>
    <row r="8" spans="2:6" ht="9.75" customHeight="1">
      <c r="B8" s="408" t="s">
        <v>125</v>
      </c>
      <c r="C8" s="408" t="s">
        <v>125</v>
      </c>
      <c r="D8" s="409" t="s">
        <v>125</v>
      </c>
      <c r="E8" s="408" t="s">
        <v>125</v>
      </c>
      <c r="F8" s="410" t="s">
        <v>125</v>
      </c>
    </row>
    <row r="9" spans="2:13" ht="9.75" customHeight="1">
      <c r="B9" s="57" t="s">
        <v>6</v>
      </c>
      <c r="C9" s="411">
        <v>55</v>
      </c>
      <c r="D9" s="412">
        <v>24</v>
      </c>
      <c r="E9" s="411">
        <v>26</v>
      </c>
      <c r="F9" s="413">
        <v>5</v>
      </c>
      <c r="G9" s="414" t="s">
        <v>125</v>
      </c>
      <c r="H9" s="58"/>
      <c r="I9" s="59"/>
      <c r="J9" s="60"/>
      <c r="K9" s="60"/>
      <c r="L9" s="60"/>
      <c r="M9" s="60"/>
    </row>
    <row r="10" spans="2:13" ht="9.75" customHeight="1">
      <c r="B10" s="61" t="s">
        <v>53</v>
      </c>
      <c r="C10" s="411">
        <v>19</v>
      </c>
      <c r="D10" s="412">
        <v>6</v>
      </c>
      <c r="E10" s="411">
        <v>8</v>
      </c>
      <c r="F10" s="413">
        <v>5</v>
      </c>
      <c r="G10" s="414" t="s">
        <v>125</v>
      </c>
      <c r="H10" s="58"/>
      <c r="I10" s="62"/>
      <c r="J10" s="60"/>
      <c r="K10" s="60"/>
      <c r="L10" s="60"/>
      <c r="M10" s="60"/>
    </row>
    <row r="11" spans="2:13" ht="9.75" customHeight="1">
      <c r="B11" s="61" t="s">
        <v>54</v>
      </c>
      <c r="C11" s="411">
        <v>11</v>
      </c>
      <c r="D11" s="412">
        <v>2</v>
      </c>
      <c r="E11" s="411">
        <v>9</v>
      </c>
      <c r="F11" s="413">
        <v>0</v>
      </c>
      <c r="G11" s="414" t="s">
        <v>125</v>
      </c>
      <c r="H11" s="58"/>
      <c r="I11" s="62"/>
      <c r="J11" s="60"/>
      <c r="K11" s="60"/>
      <c r="L11" s="60"/>
      <c r="M11" s="60"/>
    </row>
    <row r="12" spans="2:13" ht="9.75" customHeight="1">
      <c r="B12" s="61" t="s">
        <v>55</v>
      </c>
      <c r="C12" s="411">
        <v>1</v>
      </c>
      <c r="D12" s="412">
        <v>1</v>
      </c>
      <c r="E12" s="411">
        <v>0</v>
      </c>
      <c r="F12" s="413">
        <v>0</v>
      </c>
      <c r="G12" s="414" t="s">
        <v>125</v>
      </c>
      <c r="H12" s="58"/>
      <c r="I12" s="62"/>
      <c r="J12" s="60"/>
      <c r="K12" s="60"/>
      <c r="L12" s="60"/>
      <c r="M12" s="60"/>
    </row>
    <row r="13" spans="2:13" ht="9.75" customHeight="1">
      <c r="B13" s="61" t="s">
        <v>56</v>
      </c>
      <c r="C13" s="411">
        <v>4</v>
      </c>
      <c r="D13" s="412">
        <v>2</v>
      </c>
      <c r="E13" s="411">
        <v>2</v>
      </c>
      <c r="F13" s="413">
        <v>0</v>
      </c>
      <c r="G13" s="414" t="s">
        <v>125</v>
      </c>
      <c r="H13" s="58"/>
      <c r="I13" s="62"/>
      <c r="J13" s="60"/>
      <c r="K13" s="60"/>
      <c r="L13" s="60"/>
      <c r="M13" s="60"/>
    </row>
    <row r="14" spans="2:13" ht="9.75" customHeight="1">
      <c r="B14" s="61" t="s">
        <v>57</v>
      </c>
      <c r="C14" s="411">
        <v>5</v>
      </c>
      <c r="D14" s="412">
        <v>3</v>
      </c>
      <c r="E14" s="411">
        <v>2</v>
      </c>
      <c r="F14" s="413">
        <v>0</v>
      </c>
      <c r="G14" s="414" t="s">
        <v>125</v>
      </c>
      <c r="H14" s="58"/>
      <c r="I14" s="62"/>
      <c r="J14" s="60"/>
      <c r="K14" s="60"/>
      <c r="L14" s="60"/>
      <c r="M14" s="60"/>
    </row>
    <row r="15" spans="2:13" ht="9.75" customHeight="1">
      <c r="B15" s="61" t="s">
        <v>58</v>
      </c>
      <c r="C15" s="411">
        <v>6</v>
      </c>
      <c r="D15" s="412">
        <v>4</v>
      </c>
      <c r="E15" s="411">
        <v>2</v>
      </c>
      <c r="F15" s="413">
        <v>0</v>
      </c>
      <c r="G15" s="414" t="s">
        <v>125</v>
      </c>
      <c r="H15" s="58"/>
      <c r="I15" s="62"/>
      <c r="J15" s="60"/>
      <c r="K15" s="60"/>
      <c r="L15" s="60"/>
      <c r="M15" s="60"/>
    </row>
    <row r="16" spans="2:13" ht="9.75" customHeight="1">
      <c r="B16" s="61" t="s">
        <v>59</v>
      </c>
      <c r="C16" s="411">
        <v>9</v>
      </c>
      <c r="D16" s="412">
        <v>6</v>
      </c>
      <c r="E16" s="411">
        <v>3</v>
      </c>
      <c r="F16" s="413">
        <v>0</v>
      </c>
      <c r="G16" s="414" t="s">
        <v>125</v>
      </c>
      <c r="H16" s="58"/>
      <c r="I16" s="62"/>
      <c r="J16" s="60"/>
      <c r="K16" s="60"/>
      <c r="L16" s="60"/>
      <c r="M16" s="60"/>
    </row>
    <row r="17" spans="2:13" ht="9.75" customHeight="1">
      <c r="B17" s="61" t="s">
        <v>38</v>
      </c>
      <c r="C17" s="411">
        <v>0</v>
      </c>
      <c r="D17" s="412">
        <v>0</v>
      </c>
      <c r="E17" s="411">
        <v>0</v>
      </c>
      <c r="F17" s="413">
        <v>0</v>
      </c>
      <c r="G17" s="414" t="s">
        <v>125</v>
      </c>
      <c r="H17" s="58"/>
      <c r="I17" s="62"/>
      <c r="J17" s="60"/>
      <c r="K17" s="60"/>
      <c r="L17" s="60"/>
      <c r="M17" s="60"/>
    </row>
    <row r="18" spans="2:6" ht="9.75" customHeight="1">
      <c r="B18" s="61"/>
      <c r="C18" s="408" t="s">
        <v>125</v>
      </c>
      <c r="D18" s="409" t="s">
        <v>125</v>
      </c>
      <c r="E18" s="408" t="s">
        <v>125</v>
      </c>
      <c r="F18" s="410" t="s">
        <v>125</v>
      </c>
    </row>
    <row r="19" spans="2:8" ht="9.75" customHeight="1">
      <c r="B19" s="57" t="s">
        <v>13</v>
      </c>
      <c r="C19" s="411">
        <v>17</v>
      </c>
      <c r="D19" s="412">
        <v>7</v>
      </c>
      <c r="E19" s="411">
        <v>9</v>
      </c>
      <c r="F19" s="413">
        <v>1</v>
      </c>
      <c r="G19" s="414" t="s">
        <v>125</v>
      </c>
      <c r="H19" s="58"/>
    </row>
    <row r="20" spans="2:8" ht="9.75" customHeight="1">
      <c r="B20" s="61" t="s">
        <v>53</v>
      </c>
      <c r="C20" s="411">
        <v>5</v>
      </c>
      <c r="D20" s="412">
        <v>2</v>
      </c>
      <c r="E20" s="411">
        <v>2</v>
      </c>
      <c r="F20" s="413">
        <v>1</v>
      </c>
      <c r="G20" s="414" t="s">
        <v>125</v>
      </c>
      <c r="H20" s="58"/>
    </row>
    <row r="21" spans="2:8" ht="9.75" customHeight="1">
      <c r="B21" s="61" t="s">
        <v>54</v>
      </c>
      <c r="C21" s="411">
        <v>6</v>
      </c>
      <c r="D21" s="412">
        <v>2</v>
      </c>
      <c r="E21" s="411">
        <v>4</v>
      </c>
      <c r="F21" s="413">
        <v>0</v>
      </c>
      <c r="G21" s="414" t="s">
        <v>125</v>
      </c>
      <c r="H21" s="58"/>
    </row>
    <row r="22" spans="2:8" ht="9.75" customHeight="1">
      <c r="B22" s="61" t="s">
        <v>55</v>
      </c>
      <c r="C22" s="411">
        <v>0</v>
      </c>
      <c r="D22" s="412">
        <v>0</v>
      </c>
      <c r="E22" s="411">
        <v>0</v>
      </c>
      <c r="F22" s="413">
        <v>0</v>
      </c>
      <c r="G22" s="414" t="s">
        <v>125</v>
      </c>
      <c r="H22" s="58"/>
    </row>
    <row r="23" spans="2:8" ht="9.75" customHeight="1">
      <c r="B23" s="61" t="s">
        <v>56</v>
      </c>
      <c r="C23" s="411">
        <v>2</v>
      </c>
      <c r="D23" s="412">
        <v>1</v>
      </c>
      <c r="E23" s="411">
        <v>1</v>
      </c>
      <c r="F23" s="413">
        <v>0</v>
      </c>
      <c r="G23" s="414" t="s">
        <v>125</v>
      </c>
      <c r="H23" s="58"/>
    </row>
    <row r="24" spans="2:8" ht="9.75" customHeight="1">
      <c r="B24" s="61" t="s">
        <v>57</v>
      </c>
      <c r="C24" s="411">
        <v>2</v>
      </c>
      <c r="D24" s="412">
        <v>1</v>
      </c>
      <c r="E24" s="411">
        <v>1</v>
      </c>
      <c r="F24" s="413">
        <v>0</v>
      </c>
      <c r="G24" s="414" t="s">
        <v>125</v>
      </c>
      <c r="H24" s="58"/>
    </row>
    <row r="25" spans="2:8" ht="9.75" customHeight="1">
      <c r="B25" s="61" t="s">
        <v>58</v>
      </c>
      <c r="C25" s="411">
        <v>1</v>
      </c>
      <c r="D25" s="412">
        <v>1</v>
      </c>
      <c r="E25" s="411">
        <v>0</v>
      </c>
      <c r="F25" s="413">
        <v>0</v>
      </c>
      <c r="G25" s="414" t="s">
        <v>125</v>
      </c>
      <c r="H25" s="58"/>
    </row>
    <row r="26" spans="2:8" ht="9.75" customHeight="1">
      <c r="B26" s="61" t="s">
        <v>59</v>
      </c>
      <c r="C26" s="411">
        <v>1</v>
      </c>
      <c r="D26" s="412">
        <v>0</v>
      </c>
      <c r="E26" s="411">
        <v>1</v>
      </c>
      <c r="F26" s="413">
        <v>0</v>
      </c>
      <c r="G26" s="414" t="s">
        <v>125</v>
      </c>
      <c r="H26" s="58"/>
    </row>
    <row r="27" spans="2:8" ht="9.75" customHeight="1">
      <c r="B27" s="61" t="s">
        <v>38</v>
      </c>
      <c r="C27" s="411">
        <v>0</v>
      </c>
      <c r="D27" s="412">
        <v>0</v>
      </c>
      <c r="E27" s="411">
        <v>0</v>
      </c>
      <c r="F27" s="413">
        <v>0</v>
      </c>
      <c r="G27" s="414" t="s">
        <v>125</v>
      </c>
      <c r="H27" s="58"/>
    </row>
    <row r="28" spans="2:6" ht="9.75" customHeight="1">
      <c r="B28" s="61"/>
      <c r="C28" s="408" t="s">
        <v>125</v>
      </c>
      <c r="D28" s="409" t="s">
        <v>125</v>
      </c>
      <c r="E28" s="408" t="s">
        <v>125</v>
      </c>
      <c r="F28" s="410" t="s">
        <v>125</v>
      </c>
    </row>
    <row r="29" spans="2:8" ht="9.75" customHeight="1">
      <c r="B29" s="57" t="s">
        <v>14</v>
      </c>
      <c r="C29" s="411">
        <v>30</v>
      </c>
      <c r="D29" s="412">
        <v>11</v>
      </c>
      <c r="E29" s="411">
        <v>15</v>
      </c>
      <c r="F29" s="413">
        <v>4</v>
      </c>
      <c r="G29" s="414" t="s">
        <v>125</v>
      </c>
      <c r="H29" s="58"/>
    </row>
    <row r="30" spans="2:8" ht="9.75" customHeight="1">
      <c r="B30" s="61" t="s">
        <v>53</v>
      </c>
      <c r="C30" s="411">
        <v>11</v>
      </c>
      <c r="D30" s="412">
        <v>2</v>
      </c>
      <c r="E30" s="411">
        <v>5</v>
      </c>
      <c r="F30" s="413">
        <v>4</v>
      </c>
      <c r="G30" s="414" t="s">
        <v>125</v>
      </c>
      <c r="H30" s="58"/>
    </row>
    <row r="31" spans="2:8" ht="9.75" customHeight="1">
      <c r="B31" s="61" t="s">
        <v>54</v>
      </c>
      <c r="C31" s="411">
        <v>5</v>
      </c>
      <c r="D31" s="412">
        <v>0</v>
      </c>
      <c r="E31" s="411">
        <v>5</v>
      </c>
      <c r="F31" s="413">
        <v>0</v>
      </c>
      <c r="G31" s="414" t="s">
        <v>125</v>
      </c>
      <c r="H31" s="58"/>
    </row>
    <row r="32" spans="2:8" ht="9.75" customHeight="1">
      <c r="B32" s="61" t="s">
        <v>55</v>
      </c>
      <c r="C32" s="411">
        <v>1</v>
      </c>
      <c r="D32" s="412">
        <v>1</v>
      </c>
      <c r="E32" s="411">
        <v>0</v>
      </c>
      <c r="F32" s="413">
        <v>0</v>
      </c>
      <c r="G32" s="414" t="s">
        <v>125</v>
      </c>
      <c r="H32" s="58"/>
    </row>
    <row r="33" spans="2:8" ht="9.75" customHeight="1">
      <c r="B33" s="61" t="s">
        <v>56</v>
      </c>
      <c r="C33" s="411">
        <v>1</v>
      </c>
      <c r="D33" s="412">
        <v>1</v>
      </c>
      <c r="E33" s="411">
        <v>0</v>
      </c>
      <c r="F33" s="413">
        <v>0</v>
      </c>
      <c r="G33" s="414" t="s">
        <v>125</v>
      </c>
      <c r="H33" s="58"/>
    </row>
    <row r="34" spans="2:8" ht="9.75" customHeight="1">
      <c r="B34" s="61" t="s">
        <v>57</v>
      </c>
      <c r="C34" s="411">
        <v>3</v>
      </c>
      <c r="D34" s="412">
        <v>2</v>
      </c>
      <c r="E34" s="411">
        <v>1</v>
      </c>
      <c r="F34" s="413">
        <v>0</v>
      </c>
      <c r="G34" s="414" t="s">
        <v>125</v>
      </c>
      <c r="H34" s="58"/>
    </row>
    <row r="35" spans="2:8" ht="9.75" customHeight="1">
      <c r="B35" s="61" t="s">
        <v>58</v>
      </c>
      <c r="C35" s="411">
        <v>3</v>
      </c>
      <c r="D35" s="412">
        <v>1</v>
      </c>
      <c r="E35" s="411">
        <v>2</v>
      </c>
      <c r="F35" s="413">
        <v>0</v>
      </c>
      <c r="G35" s="414" t="s">
        <v>125</v>
      </c>
      <c r="H35" s="58"/>
    </row>
    <row r="36" spans="2:8" ht="9.75" customHeight="1">
      <c r="B36" s="61" t="s">
        <v>59</v>
      </c>
      <c r="C36" s="411">
        <v>6</v>
      </c>
      <c r="D36" s="412">
        <v>4</v>
      </c>
      <c r="E36" s="411">
        <v>2</v>
      </c>
      <c r="F36" s="413">
        <v>0</v>
      </c>
      <c r="G36" s="414" t="s">
        <v>125</v>
      </c>
      <c r="H36" s="58"/>
    </row>
    <row r="37" spans="2:8" ht="9.75" customHeight="1">
      <c r="B37" s="61" t="s">
        <v>38</v>
      </c>
      <c r="C37" s="411">
        <v>0</v>
      </c>
      <c r="D37" s="412">
        <v>0</v>
      </c>
      <c r="E37" s="411">
        <v>0</v>
      </c>
      <c r="F37" s="413">
        <v>0</v>
      </c>
      <c r="G37" s="414" t="s">
        <v>125</v>
      </c>
      <c r="H37" s="58"/>
    </row>
    <row r="38" spans="2:6" ht="9.75" customHeight="1">
      <c r="B38" s="61"/>
      <c r="C38" s="408" t="s">
        <v>125</v>
      </c>
      <c r="D38" s="409" t="s">
        <v>125</v>
      </c>
      <c r="E38" s="408" t="s">
        <v>125</v>
      </c>
      <c r="F38" s="410" t="s">
        <v>125</v>
      </c>
    </row>
    <row r="39" spans="2:8" ht="9.75" customHeight="1">
      <c r="B39" s="57" t="s">
        <v>15</v>
      </c>
      <c r="C39" s="411">
        <v>8</v>
      </c>
      <c r="D39" s="412">
        <v>6</v>
      </c>
      <c r="E39" s="411">
        <v>2</v>
      </c>
      <c r="F39" s="413">
        <v>0</v>
      </c>
      <c r="G39" s="414" t="s">
        <v>125</v>
      </c>
      <c r="H39" s="58"/>
    </row>
    <row r="40" spans="2:8" ht="9.75" customHeight="1">
      <c r="B40" s="61" t="s">
        <v>53</v>
      </c>
      <c r="C40" s="411">
        <v>3</v>
      </c>
      <c r="D40" s="412">
        <v>2</v>
      </c>
      <c r="E40" s="411">
        <v>1</v>
      </c>
      <c r="F40" s="413">
        <v>0</v>
      </c>
      <c r="G40" s="414" t="s">
        <v>125</v>
      </c>
      <c r="H40" s="58"/>
    </row>
    <row r="41" spans="2:8" ht="9.75" customHeight="1">
      <c r="B41" s="61" t="s">
        <v>54</v>
      </c>
      <c r="C41" s="411">
        <v>0</v>
      </c>
      <c r="D41" s="412">
        <v>0</v>
      </c>
      <c r="E41" s="411">
        <v>0</v>
      </c>
      <c r="F41" s="413">
        <v>0</v>
      </c>
      <c r="G41" s="414" t="s">
        <v>125</v>
      </c>
      <c r="H41" s="58"/>
    </row>
    <row r="42" spans="2:8" ht="9.75" customHeight="1">
      <c r="B42" s="61" t="s">
        <v>55</v>
      </c>
      <c r="C42" s="411">
        <v>0</v>
      </c>
      <c r="D42" s="412">
        <v>0</v>
      </c>
      <c r="E42" s="411">
        <v>0</v>
      </c>
      <c r="F42" s="413">
        <v>0</v>
      </c>
      <c r="G42" s="414" t="s">
        <v>125</v>
      </c>
      <c r="H42" s="58"/>
    </row>
    <row r="43" spans="2:8" ht="9.75" customHeight="1">
      <c r="B43" s="61" t="s">
        <v>56</v>
      </c>
      <c r="C43" s="411">
        <v>1</v>
      </c>
      <c r="D43" s="412">
        <v>0</v>
      </c>
      <c r="E43" s="411">
        <v>1</v>
      </c>
      <c r="F43" s="413">
        <v>0</v>
      </c>
      <c r="G43" s="414" t="s">
        <v>125</v>
      </c>
      <c r="H43" s="58"/>
    </row>
    <row r="44" spans="2:8" ht="9.75" customHeight="1">
      <c r="B44" s="61" t="s">
        <v>57</v>
      </c>
      <c r="C44" s="411">
        <v>0</v>
      </c>
      <c r="D44" s="412">
        <v>0</v>
      </c>
      <c r="E44" s="411">
        <v>0</v>
      </c>
      <c r="F44" s="413">
        <v>0</v>
      </c>
      <c r="G44" s="414" t="s">
        <v>125</v>
      </c>
      <c r="H44" s="58"/>
    </row>
    <row r="45" spans="2:8" ht="9.75" customHeight="1">
      <c r="B45" s="61" t="s">
        <v>58</v>
      </c>
      <c r="C45" s="411">
        <v>2</v>
      </c>
      <c r="D45" s="412">
        <v>2</v>
      </c>
      <c r="E45" s="411">
        <v>0</v>
      </c>
      <c r="F45" s="413">
        <v>0</v>
      </c>
      <c r="G45" s="414" t="s">
        <v>125</v>
      </c>
      <c r="H45" s="58"/>
    </row>
    <row r="46" spans="2:8" ht="9.75" customHeight="1">
      <c r="B46" s="61" t="s">
        <v>59</v>
      </c>
      <c r="C46" s="411">
        <v>2</v>
      </c>
      <c r="D46" s="412">
        <v>2</v>
      </c>
      <c r="E46" s="411">
        <v>0</v>
      </c>
      <c r="F46" s="413">
        <v>0</v>
      </c>
      <c r="G46" s="414" t="s">
        <v>125</v>
      </c>
      <c r="H46" s="58"/>
    </row>
    <row r="47" spans="2:8" ht="9.75" customHeight="1">
      <c r="B47" s="63" t="s">
        <v>38</v>
      </c>
      <c r="C47" s="415">
        <v>0</v>
      </c>
      <c r="D47" s="416">
        <v>0</v>
      </c>
      <c r="E47" s="415">
        <v>0</v>
      </c>
      <c r="F47" s="417">
        <v>0</v>
      </c>
      <c r="G47" s="414" t="s">
        <v>125</v>
      </c>
      <c r="H47" s="58"/>
    </row>
  </sheetData>
  <sheetProtection/>
  <mergeCells count="3">
    <mergeCell ref="A1:G1"/>
    <mergeCell ref="A2:G2"/>
    <mergeCell ref="A4:G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T43"/>
  <sheetViews>
    <sheetView view="pageBreakPreview" zoomScaleNormal="90" zoomScaleSheetLayoutView="100" zoomScalePageLayoutView="0" workbookViewId="0" topLeftCell="A1">
      <selection activeCell="A1" sqref="A1:G1"/>
    </sheetView>
  </sheetViews>
  <sheetFormatPr defaultColWidth="9.140625" defaultRowHeight="9.75" customHeight="1"/>
  <cols>
    <col min="1" max="1" width="9.7109375" style="64" customWidth="1"/>
    <col min="2" max="2" width="11.7109375" style="64" customWidth="1"/>
    <col min="3" max="6" width="7.8515625" style="64" customWidth="1"/>
    <col min="7" max="7" width="9.57421875" style="64" customWidth="1"/>
    <col min="8" max="8" width="9.140625" style="64" customWidth="1"/>
    <col min="9" max="9" width="10.57421875" style="64" customWidth="1"/>
    <col min="10" max="16384" width="9.140625" style="64" customWidth="1"/>
  </cols>
  <sheetData>
    <row r="1" spans="1:7" ht="9.75" customHeight="1">
      <c r="A1" s="370" t="s">
        <v>246</v>
      </c>
      <c r="B1" s="370"/>
      <c r="C1" s="370"/>
      <c r="D1" s="370"/>
      <c r="E1" s="370"/>
      <c r="F1" s="370"/>
      <c r="G1" s="370"/>
    </row>
    <row r="2" spans="1:7" ht="9.75" customHeight="1">
      <c r="A2" s="370" t="s">
        <v>60</v>
      </c>
      <c r="B2" s="370"/>
      <c r="C2" s="370"/>
      <c r="D2" s="370"/>
      <c r="E2" s="370"/>
      <c r="F2" s="370"/>
      <c r="G2" s="370"/>
    </row>
    <row r="4" spans="1:7" ht="9.75" customHeight="1">
      <c r="A4" s="370" t="s">
        <v>231</v>
      </c>
      <c r="B4" s="370"/>
      <c r="C4" s="370"/>
      <c r="D4" s="370"/>
      <c r="E4" s="370"/>
      <c r="F4" s="370"/>
      <c r="G4" s="370"/>
    </row>
    <row r="6" spans="2:13" ht="10.5" customHeight="1">
      <c r="B6" s="65" t="s">
        <v>61</v>
      </c>
      <c r="C6" s="66" t="s">
        <v>48</v>
      </c>
      <c r="D6" s="67"/>
      <c r="E6" s="67"/>
      <c r="F6" s="68"/>
      <c r="I6" s="69"/>
      <c r="J6" s="69"/>
      <c r="K6" s="69"/>
      <c r="L6" s="70"/>
      <c r="M6" s="70"/>
    </row>
    <row r="7" spans="2:13" ht="10.5" customHeight="1">
      <c r="B7" s="71" t="s">
        <v>16</v>
      </c>
      <c r="C7" s="71" t="s">
        <v>26</v>
      </c>
      <c r="D7" s="72" t="s">
        <v>27</v>
      </c>
      <c r="E7" s="71" t="s">
        <v>28</v>
      </c>
      <c r="F7" s="73" t="s">
        <v>29</v>
      </c>
      <c r="I7" s="69"/>
      <c r="J7" s="69"/>
      <c r="K7" s="69"/>
      <c r="L7" s="69"/>
      <c r="M7" s="69"/>
    </row>
    <row r="8" spans="2:10" ht="9.75" customHeight="1">
      <c r="B8" s="418" t="s">
        <v>125</v>
      </c>
      <c r="C8" s="418" t="s">
        <v>125</v>
      </c>
      <c r="D8" s="419" t="s">
        <v>125</v>
      </c>
      <c r="E8" s="418" t="s">
        <v>125</v>
      </c>
      <c r="F8" s="420" t="s">
        <v>125</v>
      </c>
      <c r="J8" s="74"/>
    </row>
    <row r="9" spans="2:13" ht="9.75" customHeight="1">
      <c r="B9" s="75" t="s">
        <v>6</v>
      </c>
      <c r="C9" s="421">
        <v>55</v>
      </c>
      <c r="D9" s="422">
        <v>24</v>
      </c>
      <c r="E9" s="421">
        <v>26</v>
      </c>
      <c r="F9" s="423">
        <v>5</v>
      </c>
      <c r="G9" s="424" t="s">
        <v>125</v>
      </c>
      <c r="H9" s="76"/>
      <c r="I9" s="77"/>
      <c r="J9" s="78"/>
      <c r="K9" s="78"/>
      <c r="L9" s="78"/>
      <c r="M9" s="78"/>
    </row>
    <row r="10" spans="2:13" ht="9.75" customHeight="1">
      <c r="B10" s="79" t="s">
        <v>63</v>
      </c>
      <c r="C10" s="421">
        <v>0</v>
      </c>
      <c r="D10" s="422">
        <v>0</v>
      </c>
      <c r="E10" s="421">
        <v>0</v>
      </c>
      <c r="F10" s="423">
        <v>0</v>
      </c>
      <c r="G10" s="424" t="s">
        <v>125</v>
      </c>
      <c r="H10" s="76"/>
      <c r="I10" s="80"/>
      <c r="J10" s="78"/>
      <c r="K10" s="78"/>
      <c r="L10" s="78"/>
      <c r="M10" s="78"/>
    </row>
    <row r="11" spans="2:20" ht="9.75" customHeight="1">
      <c r="B11" s="79" t="s">
        <v>64</v>
      </c>
      <c r="C11" s="421">
        <v>26</v>
      </c>
      <c r="D11" s="422">
        <v>6</v>
      </c>
      <c r="E11" s="421">
        <v>15</v>
      </c>
      <c r="F11" s="423">
        <v>5</v>
      </c>
      <c r="G11" s="424" t="s">
        <v>125</v>
      </c>
      <c r="H11" s="76"/>
      <c r="I11" s="80"/>
      <c r="J11" s="78"/>
      <c r="K11" s="78"/>
      <c r="L11" s="78"/>
      <c r="M11" s="78"/>
      <c r="T11" s="356"/>
    </row>
    <row r="12" spans="2:13" ht="9.75" customHeight="1">
      <c r="B12" s="79" t="s">
        <v>65</v>
      </c>
      <c r="C12" s="421">
        <v>8</v>
      </c>
      <c r="D12" s="422">
        <v>5</v>
      </c>
      <c r="E12" s="421">
        <v>3</v>
      </c>
      <c r="F12" s="423">
        <v>0</v>
      </c>
      <c r="G12" s="424" t="s">
        <v>125</v>
      </c>
      <c r="H12" s="76"/>
      <c r="I12" s="80"/>
      <c r="J12" s="78"/>
      <c r="K12" s="78"/>
      <c r="L12" s="78"/>
      <c r="M12" s="78"/>
    </row>
    <row r="13" spans="2:13" ht="9.75" customHeight="1">
      <c r="B13" s="79" t="s">
        <v>66</v>
      </c>
      <c r="C13" s="421">
        <v>7</v>
      </c>
      <c r="D13" s="422">
        <v>4</v>
      </c>
      <c r="E13" s="421">
        <v>3</v>
      </c>
      <c r="F13" s="423">
        <v>0</v>
      </c>
      <c r="G13" s="424" t="s">
        <v>125</v>
      </c>
      <c r="H13" s="76"/>
      <c r="I13" s="80"/>
      <c r="J13" s="78"/>
      <c r="K13" s="78"/>
      <c r="L13" s="78"/>
      <c r="M13" s="78"/>
    </row>
    <row r="14" spans="2:13" ht="9.75" customHeight="1">
      <c r="B14" s="79" t="s">
        <v>67</v>
      </c>
      <c r="C14" s="421">
        <v>8</v>
      </c>
      <c r="D14" s="422">
        <v>4</v>
      </c>
      <c r="E14" s="421">
        <v>4</v>
      </c>
      <c r="F14" s="423">
        <v>0</v>
      </c>
      <c r="G14" s="424" t="s">
        <v>125</v>
      </c>
      <c r="H14" s="76"/>
      <c r="I14" s="80"/>
      <c r="J14" s="78"/>
      <c r="K14" s="78"/>
      <c r="L14" s="78"/>
      <c r="M14" s="78"/>
    </row>
    <row r="15" spans="2:13" ht="9.75" customHeight="1">
      <c r="B15" s="81" t="s">
        <v>68</v>
      </c>
      <c r="C15" s="421">
        <v>6</v>
      </c>
      <c r="D15" s="422">
        <v>5</v>
      </c>
      <c r="E15" s="421">
        <v>1</v>
      </c>
      <c r="F15" s="423">
        <v>0</v>
      </c>
      <c r="G15" s="424" t="s">
        <v>125</v>
      </c>
      <c r="H15" s="76"/>
      <c r="I15" s="80"/>
      <c r="J15" s="78"/>
      <c r="K15" s="78"/>
      <c r="L15" s="78"/>
      <c r="M15" s="78"/>
    </row>
    <row r="16" spans="2:13" ht="9.75" customHeight="1">
      <c r="B16" s="79" t="s">
        <v>38</v>
      </c>
      <c r="C16" s="421">
        <v>0</v>
      </c>
      <c r="D16" s="422">
        <v>0</v>
      </c>
      <c r="E16" s="421">
        <v>0</v>
      </c>
      <c r="F16" s="423">
        <v>0</v>
      </c>
      <c r="G16" s="424" t="s">
        <v>125</v>
      </c>
      <c r="H16" s="76"/>
      <c r="I16" s="80"/>
      <c r="J16" s="78"/>
      <c r="K16" s="78"/>
      <c r="L16" s="78"/>
      <c r="M16" s="78"/>
    </row>
    <row r="17" spans="2:6" ht="9.75" customHeight="1">
      <c r="B17" s="79"/>
      <c r="C17" s="418" t="s">
        <v>125</v>
      </c>
      <c r="D17" s="419" t="s">
        <v>125</v>
      </c>
      <c r="E17" s="418" t="s">
        <v>125</v>
      </c>
      <c r="F17" s="420" t="s">
        <v>125</v>
      </c>
    </row>
    <row r="18" spans="2:8" ht="9.75" customHeight="1">
      <c r="B18" s="75" t="s">
        <v>13</v>
      </c>
      <c r="C18" s="421">
        <v>17</v>
      </c>
      <c r="D18" s="422">
        <v>7</v>
      </c>
      <c r="E18" s="421">
        <v>9</v>
      </c>
      <c r="F18" s="423">
        <v>1</v>
      </c>
      <c r="G18" s="424" t="s">
        <v>125</v>
      </c>
      <c r="H18" s="76"/>
    </row>
    <row r="19" spans="2:8" ht="9.75" customHeight="1">
      <c r="B19" s="79" t="s">
        <v>63</v>
      </c>
      <c r="C19" s="421">
        <v>0</v>
      </c>
      <c r="D19" s="422">
        <v>0</v>
      </c>
      <c r="E19" s="421">
        <v>0</v>
      </c>
      <c r="F19" s="423">
        <v>0</v>
      </c>
      <c r="G19" s="424" t="s">
        <v>125</v>
      </c>
      <c r="H19" s="76"/>
    </row>
    <row r="20" spans="2:8" ht="9.75" customHeight="1">
      <c r="B20" s="79" t="s">
        <v>64</v>
      </c>
      <c r="C20" s="421">
        <v>10</v>
      </c>
      <c r="D20" s="422">
        <v>4</v>
      </c>
      <c r="E20" s="421">
        <v>5</v>
      </c>
      <c r="F20" s="423">
        <v>1</v>
      </c>
      <c r="G20" s="424" t="s">
        <v>125</v>
      </c>
      <c r="H20" s="76"/>
    </row>
    <row r="21" spans="2:8" ht="9.75" customHeight="1">
      <c r="B21" s="79" t="s">
        <v>65</v>
      </c>
      <c r="C21" s="421">
        <v>2</v>
      </c>
      <c r="D21" s="422">
        <v>1</v>
      </c>
      <c r="E21" s="421">
        <v>1</v>
      </c>
      <c r="F21" s="423">
        <v>0</v>
      </c>
      <c r="G21" s="424" t="s">
        <v>125</v>
      </c>
      <c r="H21" s="76"/>
    </row>
    <row r="22" spans="2:8" ht="9.75" customHeight="1">
      <c r="B22" s="79" t="s">
        <v>66</v>
      </c>
      <c r="C22" s="421">
        <v>3</v>
      </c>
      <c r="D22" s="422">
        <v>1</v>
      </c>
      <c r="E22" s="421">
        <v>2</v>
      </c>
      <c r="F22" s="423">
        <v>0</v>
      </c>
      <c r="G22" s="424" t="s">
        <v>125</v>
      </c>
      <c r="H22" s="76"/>
    </row>
    <row r="23" spans="2:8" ht="9.75" customHeight="1">
      <c r="B23" s="79" t="s">
        <v>67</v>
      </c>
      <c r="C23" s="421">
        <v>1</v>
      </c>
      <c r="D23" s="422">
        <v>0</v>
      </c>
      <c r="E23" s="421">
        <v>1</v>
      </c>
      <c r="F23" s="423">
        <v>0</v>
      </c>
      <c r="G23" s="424" t="s">
        <v>125</v>
      </c>
      <c r="H23" s="76"/>
    </row>
    <row r="24" spans="2:8" ht="9.75" customHeight="1">
      <c r="B24" s="81" t="s">
        <v>68</v>
      </c>
      <c r="C24" s="421">
        <v>1</v>
      </c>
      <c r="D24" s="422">
        <v>1</v>
      </c>
      <c r="E24" s="421">
        <v>0</v>
      </c>
      <c r="F24" s="423">
        <v>0</v>
      </c>
      <c r="G24" s="424" t="s">
        <v>125</v>
      </c>
      <c r="H24" s="76"/>
    </row>
    <row r="25" spans="2:8" ht="9.75" customHeight="1">
      <c r="B25" s="79" t="s">
        <v>38</v>
      </c>
      <c r="C25" s="421">
        <v>0</v>
      </c>
      <c r="D25" s="422">
        <v>0</v>
      </c>
      <c r="E25" s="421">
        <v>0</v>
      </c>
      <c r="F25" s="423">
        <v>0</v>
      </c>
      <c r="G25" s="424" t="s">
        <v>125</v>
      </c>
      <c r="H25" s="76"/>
    </row>
    <row r="26" spans="2:6" ht="9.75" customHeight="1">
      <c r="B26" s="79"/>
      <c r="C26" s="418" t="s">
        <v>125</v>
      </c>
      <c r="D26" s="419" t="s">
        <v>125</v>
      </c>
      <c r="E26" s="418" t="s">
        <v>125</v>
      </c>
      <c r="F26" s="420" t="s">
        <v>125</v>
      </c>
    </row>
    <row r="27" spans="2:8" ht="9.75" customHeight="1">
      <c r="B27" s="75" t="s">
        <v>14</v>
      </c>
      <c r="C27" s="421">
        <v>30</v>
      </c>
      <c r="D27" s="422">
        <v>11</v>
      </c>
      <c r="E27" s="421">
        <v>15</v>
      </c>
      <c r="F27" s="423">
        <v>4</v>
      </c>
      <c r="G27" s="424" t="s">
        <v>125</v>
      </c>
      <c r="H27" s="76"/>
    </row>
    <row r="28" spans="2:8" ht="9.75" customHeight="1">
      <c r="B28" s="79" t="s">
        <v>63</v>
      </c>
      <c r="C28" s="421">
        <v>0</v>
      </c>
      <c r="D28" s="422">
        <v>0</v>
      </c>
      <c r="E28" s="421">
        <v>0</v>
      </c>
      <c r="F28" s="423">
        <v>0</v>
      </c>
      <c r="G28" s="424" t="s">
        <v>125</v>
      </c>
      <c r="H28" s="76"/>
    </row>
    <row r="29" spans="2:8" ht="9.75" customHeight="1">
      <c r="B29" s="79" t="s">
        <v>64</v>
      </c>
      <c r="C29" s="421">
        <v>15</v>
      </c>
      <c r="D29" s="422">
        <v>2</v>
      </c>
      <c r="E29" s="421">
        <v>9</v>
      </c>
      <c r="F29" s="423">
        <v>4</v>
      </c>
      <c r="G29" s="424" t="s">
        <v>125</v>
      </c>
      <c r="H29" s="76"/>
    </row>
    <row r="30" spans="2:8" ht="9.75" customHeight="1">
      <c r="B30" s="79" t="s">
        <v>65</v>
      </c>
      <c r="C30" s="421">
        <v>4</v>
      </c>
      <c r="D30" s="422">
        <v>2</v>
      </c>
      <c r="E30" s="421">
        <v>2</v>
      </c>
      <c r="F30" s="423">
        <v>0</v>
      </c>
      <c r="G30" s="424" t="s">
        <v>125</v>
      </c>
      <c r="H30" s="76"/>
    </row>
    <row r="31" spans="2:8" ht="9.75" customHeight="1">
      <c r="B31" s="79" t="s">
        <v>66</v>
      </c>
      <c r="C31" s="421">
        <v>4</v>
      </c>
      <c r="D31" s="422">
        <v>3</v>
      </c>
      <c r="E31" s="421">
        <v>1</v>
      </c>
      <c r="F31" s="423">
        <v>0</v>
      </c>
      <c r="G31" s="424" t="s">
        <v>125</v>
      </c>
      <c r="H31" s="76"/>
    </row>
    <row r="32" spans="2:8" ht="9.75" customHeight="1">
      <c r="B32" s="79" t="s">
        <v>67</v>
      </c>
      <c r="C32" s="421">
        <v>3</v>
      </c>
      <c r="D32" s="422">
        <v>1</v>
      </c>
      <c r="E32" s="421">
        <v>2</v>
      </c>
      <c r="F32" s="423">
        <v>0</v>
      </c>
      <c r="G32" s="424" t="s">
        <v>125</v>
      </c>
      <c r="H32" s="76"/>
    </row>
    <row r="33" spans="2:8" ht="9.75" customHeight="1">
      <c r="B33" s="81" t="s">
        <v>68</v>
      </c>
      <c r="C33" s="421">
        <v>4</v>
      </c>
      <c r="D33" s="422">
        <v>3</v>
      </c>
      <c r="E33" s="421">
        <v>1</v>
      </c>
      <c r="F33" s="423">
        <v>0</v>
      </c>
      <c r="G33" s="424" t="s">
        <v>125</v>
      </c>
      <c r="H33" s="76"/>
    </row>
    <row r="34" spans="2:8" ht="9.75" customHeight="1">
      <c r="B34" s="79" t="s">
        <v>38</v>
      </c>
      <c r="C34" s="421">
        <v>0</v>
      </c>
      <c r="D34" s="422">
        <v>0</v>
      </c>
      <c r="E34" s="421">
        <v>0</v>
      </c>
      <c r="F34" s="423">
        <v>0</v>
      </c>
      <c r="G34" s="424" t="s">
        <v>125</v>
      </c>
      <c r="H34" s="76"/>
    </row>
    <row r="35" spans="2:6" ht="9.75" customHeight="1">
      <c r="B35" s="79"/>
      <c r="C35" s="418" t="s">
        <v>125</v>
      </c>
      <c r="D35" s="419" t="s">
        <v>125</v>
      </c>
      <c r="E35" s="418" t="s">
        <v>125</v>
      </c>
      <c r="F35" s="420" t="s">
        <v>125</v>
      </c>
    </row>
    <row r="36" spans="2:8" ht="9.75" customHeight="1">
      <c r="B36" s="75" t="s">
        <v>15</v>
      </c>
      <c r="C36" s="421">
        <v>8</v>
      </c>
      <c r="D36" s="422">
        <v>6</v>
      </c>
      <c r="E36" s="421">
        <v>2</v>
      </c>
      <c r="F36" s="423">
        <v>0</v>
      </c>
      <c r="G36" s="424" t="s">
        <v>125</v>
      </c>
      <c r="H36" s="76"/>
    </row>
    <row r="37" spans="2:8" ht="9.75" customHeight="1">
      <c r="B37" s="79" t="s">
        <v>63</v>
      </c>
      <c r="C37" s="421">
        <v>0</v>
      </c>
      <c r="D37" s="422">
        <v>0</v>
      </c>
      <c r="E37" s="421">
        <v>0</v>
      </c>
      <c r="F37" s="423">
        <v>0</v>
      </c>
      <c r="G37" s="424" t="s">
        <v>125</v>
      </c>
      <c r="H37" s="76"/>
    </row>
    <row r="38" spans="2:8" ht="9.75" customHeight="1">
      <c r="B38" s="79" t="s">
        <v>64</v>
      </c>
      <c r="C38" s="421">
        <v>1</v>
      </c>
      <c r="D38" s="422">
        <v>0</v>
      </c>
      <c r="E38" s="421">
        <v>1</v>
      </c>
      <c r="F38" s="423">
        <v>0</v>
      </c>
      <c r="G38" s="424" t="s">
        <v>125</v>
      </c>
      <c r="H38" s="76"/>
    </row>
    <row r="39" spans="2:8" ht="9.75" customHeight="1">
      <c r="B39" s="79" t="s">
        <v>65</v>
      </c>
      <c r="C39" s="421">
        <v>2</v>
      </c>
      <c r="D39" s="422">
        <v>2</v>
      </c>
      <c r="E39" s="421">
        <v>0</v>
      </c>
      <c r="F39" s="423">
        <v>0</v>
      </c>
      <c r="G39" s="424" t="s">
        <v>125</v>
      </c>
      <c r="H39" s="76"/>
    </row>
    <row r="40" spans="2:8" ht="9.75" customHeight="1">
      <c r="B40" s="79" t="s">
        <v>66</v>
      </c>
      <c r="C40" s="421">
        <v>0</v>
      </c>
      <c r="D40" s="422">
        <v>0</v>
      </c>
      <c r="E40" s="421">
        <v>0</v>
      </c>
      <c r="F40" s="423">
        <v>0</v>
      </c>
      <c r="G40" s="424" t="s">
        <v>125</v>
      </c>
      <c r="H40" s="76"/>
    </row>
    <row r="41" spans="2:8" ht="9.75" customHeight="1">
      <c r="B41" s="79" t="s">
        <v>67</v>
      </c>
      <c r="C41" s="421">
        <v>4</v>
      </c>
      <c r="D41" s="422">
        <v>3</v>
      </c>
      <c r="E41" s="421">
        <v>1</v>
      </c>
      <c r="F41" s="423">
        <v>0</v>
      </c>
      <c r="G41" s="424" t="s">
        <v>125</v>
      </c>
      <c r="H41" s="76"/>
    </row>
    <row r="42" spans="2:8" ht="9.75" customHeight="1">
      <c r="B42" s="81" t="s">
        <v>68</v>
      </c>
      <c r="C42" s="421">
        <v>1</v>
      </c>
      <c r="D42" s="422">
        <v>1</v>
      </c>
      <c r="E42" s="421">
        <v>0</v>
      </c>
      <c r="F42" s="423">
        <v>0</v>
      </c>
      <c r="G42" s="424" t="s">
        <v>125</v>
      </c>
      <c r="H42" s="76"/>
    </row>
    <row r="43" spans="2:8" ht="9.75" customHeight="1">
      <c r="B43" s="82" t="s">
        <v>38</v>
      </c>
      <c r="C43" s="425">
        <v>0</v>
      </c>
      <c r="D43" s="426">
        <v>0</v>
      </c>
      <c r="E43" s="425">
        <v>0</v>
      </c>
      <c r="F43" s="427">
        <v>0</v>
      </c>
      <c r="G43" s="424" t="s">
        <v>125</v>
      </c>
      <c r="H43" s="76"/>
    </row>
  </sheetData>
  <sheetProtection/>
  <mergeCells count="3">
    <mergeCell ref="A1:G1"/>
    <mergeCell ref="A2:G2"/>
    <mergeCell ref="A4:G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50"/>
  <sheetViews>
    <sheetView view="pageBreakPreview" zoomScaleNormal="90" zoomScaleSheetLayoutView="100" zoomScalePageLayoutView="0" workbookViewId="0" topLeftCell="A1">
      <selection activeCell="J31" sqref="J31"/>
    </sheetView>
  </sheetViews>
  <sheetFormatPr defaultColWidth="9.140625" defaultRowHeight="12.75"/>
  <cols>
    <col min="1" max="1" width="19.28125" style="1" bestFit="1" customWidth="1"/>
    <col min="2" max="3" width="7.7109375" style="1" customWidth="1"/>
    <col min="4" max="4" width="1.7109375" style="1" customWidth="1"/>
    <col min="5" max="5" width="23.00390625" style="1" bestFit="1" customWidth="1"/>
    <col min="6" max="7" width="7.7109375" style="1" customWidth="1"/>
    <col min="8" max="8" width="1.7109375" style="1" customWidth="1"/>
    <col min="9" max="9" width="3.7109375" style="104" customWidth="1"/>
    <col min="10" max="68" width="9.140625" style="104" customWidth="1"/>
    <col min="69" max="16384" width="9.140625" style="1" customWidth="1"/>
  </cols>
  <sheetData>
    <row r="1" spans="1:8" ht="11.25">
      <c r="A1" s="2" t="s">
        <v>247</v>
      </c>
      <c r="B1" s="2"/>
      <c r="C1" s="2"/>
      <c r="D1" s="2"/>
      <c r="E1" s="2"/>
      <c r="F1" s="2"/>
      <c r="G1" s="2"/>
      <c r="H1" s="2"/>
    </row>
    <row r="2" spans="1:8" ht="11.25">
      <c r="A2" s="2" t="s">
        <v>69</v>
      </c>
      <c r="B2" s="2"/>
      <c r="C2" s="2"/>
      <c r="D2" s="2"/>
      <c r="E2" s="2"/>
      <c r="F2" s="2"/>
      <c r="G2" s="2"/>
      <c r="H2" s="2"/>
    </row>
    <row r="3" spans="1:8" ht="11.25">
      <c r="A3" s="2"/>
      <c r="B3" s="2"/>
      <c r="C3" s="2"/>
      <c r="D3" s="2"/>
      <c r="E3" s="2"/>
      <c r="F3" s="2"/>
      <c r="G3" s="2"/>
      <c r="H3" s="2"/>
    </row>
    <row r="4" spans="1:8" ht="11.25">
      <c r="A4" s="2" t="s">
        <v>234</v>
      </c>
      <c r="B4" s="2"/>
      <c r="C4" s="2"/>
      <c r="D4" s="2"/>
      <c r="E4" s="2"/>
      <c r="F4" s="2"/>
      <c r="G4" s="2"/>
      <c r="H4" s="2"/>
    </row>
    <row r="6" spans="1:8" ht="11.25">
      <c r="A6" s="83" t="s">
        <v>70</v>
      </c>
      <c r="B6" s="84" t="s">
        <v>4</v>
      </c>
      <c r="C6" s="85" t="s">
        <v>5</v>
      </c>
      <c r="D6" s="86"/>
      <c r="E6" s="87" t="s">
        <v>70</v>
      </c>
      <c r="F6" s="84" t="s">
        <v>4</v>
      </c>
      <c r="G6" s="85" t="s">
        <v>5</v>
      </c>
      <c r="H6" s="88"/>
    </row>
    <row r="7" spans="1:8" ht="12.75">
      <c r="A7" s="18"/>
      <c r="B7" s="327"/>
      <c r="C7" s="89"/>
      <c r="D7" s="90"/>
      <c r="E7" s="91"/>
      <c r="F7" s="18"/>
      <c r="G7" s="15"/>
      <c r="H7" s="91"/>
    </row>
    <row r="8" spans="1:8" ht="11.25">
      <c r="A8" s="40" t="s">
        <v>17</v>
      </c>
      <c r="B8" s="92">
        <v>3042</v>
      </c>
      <c r="C8" s="93">
        <v>1</v>
      </c>
      <c r="D8" s="90"/>
      <c r="E8" s="40" t="s">
        <v>41</v>
      </c>
      <c r="F8" s="94" t="s">
        <v>125</v>
      </c>
      <c r="G8" s="95"/>
      <c r="H8" s="91"/>
    </row>
    <row r="9" spans="1:8" ht="11.25">
      <c r="A9" s="40"/>
      <c r="B9" s="92"/>
      <c r="C9" s="93"/>
      <c r="D9" s="90"/>
      <c r="E9" s="18" t="s">
        <v>71</v>
      </c>
      <c r="F9" s="92">
        <v>371</v>
      </c>
      <c r="G9" s="93">
        <v>0.12195923734385272</v>
      </c>
      <c r="H9" s="91"/>
    </row>
    <row r="10" spans="1:8" ht="11.25">
      <c r="A10" s="40" t="s">
        <v>73</v>
      </c>
      <c r="B10" s="94" t="s">
        <v>125</v>
      </c>
      <c r="C10" s="95"/>
      <c r="D10" s="90"/>
      <c r="E10" s="96" t="s">
        <v>72</v>
      </c>
      <c r="F10" s="92">
        <v>2671</v>
      </c>
      <c r="G10" s="93">
        <v>0.8780407626561473</v>
      </c>
      <c r="H10" s="91"/>
    </row>
    <row r="11" spans="1:8" ht="11.25">
      <c r="A11" s="18" t="s">
        <v>74</v>
      </c>
      <c r="B11" s="92">
        <v>2564</v>
      </c>
      <c r="C11" s="93">
        <v>0.8428665351742275</v>
      </c>
      <c r="D11" s="90"/>
      <c r="E11" s="1" t="s">
        <v>38</v>
      </c>
      <c r="F11" s="92">
        <v>0</v>
      </c>
      <c r="G11" s="93">
        <v>0</v>
      </c>
      <c r="H11" s="91"/>
    </row>
    <row r="12" spans="1:8" ht="11.25">
      <c r="A12" s="18" t="s">
        <v>76</v>
      </c>
      <c r="B12" s="92">
        <v>475</v>
      </c>
      <c r="C12" s="93">
        <v>0.15614727153188693</v>
      </c>
      <c r="D12" s="90"/>
      <c r="E12" s="91"/>
      <c r="F12" s="18"/>
      <c r="G12" s="15"/>
      <c r="H12" s="91"/>
    </row>
    <row r="13" spans="1:8" ht="11.25">
      <c r="A13" s="18" t="s">
        <v>78</v>
      </c>
      <c r="B13" s="92">
        <v>1751</v>
      </c>
      <c r="C13" s="93">
        <v>0.5756081525312294</v>
      </c>
      <c r="D13" s="90"/>
      <c r="E13" s="97" t="s">
        <v>75</v>
      </c>
      <c r="F13" s="94" t="s">
        <v>125</v>
      </c>
      <c r="G13" s="95"/>
      <c r="H13" s="91"/>
    </row>
    <row r="14" spans="1:8" ht="11.25">
      <c r="A14" s="18" t="s">
        <v>80</v>
      </c>
      <c r="B14" s="92">
        <v>338</v>
      </c>
      <c r="C14" s="93">
        <v>0.1111111111111111</v>
      </c>
      <c r="D14" s="90"/>
      <c r="E14" s="91" t="s">
        <v>77</v>
      </c>
      <c r="F14" s="92">
        <v>938</v>
      </c>
      <c r="G14" s="93">
        <v>0.30834976988823143</v>
      </c>
      <c r="H14" s="91"/>
    </row>
    <row r="15" spans="1:8" ht="11.25">
      <c r="A15" s="18" t="s">
        <v>82</v>
      </c>
      <c r="B15" s="92">
        <v>221</v>
      </c>
      <c r="C15" s="93">
        <v>0.07264957264957266</v>
      </c>
      <c r="D15" s="90"/>
      <c r="E15" s="91" t="s">
        <v>79</v>
      </c>
      <c r="F15" s="92">
        <v>580</v>
      </c>
      <c r="G15" s="93">
        <v>0.19066403681788296</v>
      </c>
      <c r="H15" s="91"/>
    </row>
    <row r="16" spans="1:8" ht="11.25">
      <c r="A16" s="18" t="s">
        <v>84</v>
      </c>
      <c r="B16" s="92">
        <v>41</v>
      </c>
      <c r="C16" s="93">
        <v>0.013477975016436555</v>
      </c>
      <c r="D16" s="90"/>
      <c r="E16" s="91" t="s">
        <v>81</v>
      </c>
      <c r="F16" s="92">
        <v>518</v>
      </c>
      <c r="G16" s="93">
        <v>0.1702827087442472</v>
      </c>
      <c r="H16" s="91"/>
    </row>
    <row r="17" spans="1:8" ht="11.25">
      <c r="A17" s="18" t="s">
        <v>86</v>
      </c>
      <c r="B17" s="92">
        <v>196</v>
      </c>
      <c r="C17" s="93">
        <v>0.06443129520052597</v>
      </c>
      <c r="D17" s="90"/>
      <c r="E17" s="91" t="s">
        <v>83</v>
      </c>
      <c r="F17" s="92">
        <v>525</v>
      </c>
      <c r="G17" s="93">
        <v>0.17258382642998027</v>
      </c>
      <c r="H17" s="91"/>
    </row>
    <row r="18" spans="1:8" ht="11.25">
      <c r="A18" s="18" t="s">
        <v>88</v>
      </c>
      <c r="B18" s="92">
        <v>20</v>
      </c>
      <c r="C18" s="93">
        <v>0.006574621959237344</v>
      </c>
      <c r="D18" s="90"/>
      <c r="E18" s="91" t="s">
        <v>85</v>
      </c>
      <c r="F18" s="92">
        <v>266</v>
      </c>
      <c r="G18" s="93">
        <v>0.08744247205785667</v>
      </c>
      <c r="H18" s="91"/>
    </row>
    <row r="19" spans="1:8" ht="11.25">
      <c r="A19" s="18"/>
      <c r="B19" s="18"/>
      <c r="C19" s="15"/>
      <c r="D19" s="90"/>
      <c r="E19" s="91" t="s">
        <v>87</v>
      </c>
      <c r="F19" s="92">
        <v>187</v>
      </c>
      <c r="G19" s="93">
        <v>0.061472715318869164</v>
      </c>
      <c r="H19" s="91"/>
    </row>
    <row r="20" spans="1:8" ht="11.25">
      <c r="A20" s="40" t="s">
        <v>16</v>
      </c>
      <c r="B20" s="94" t="s">
        <v>125</v>
      </c>
      <c r="C20" s="95"/>
      <c r="D20" s="90"/>
      <c r="E20" s="91" t="s">
        <v>89</v>
      </c>
      <c r="F20" s="92">
        <v>23</v>
      </c>
      <c r="G20" s="93">
        <v>0.007560815253122946</v>
      </c>
      <c r="H20" s="91"/>
    </row>
    <row r="21" spans="1:8" ht="11.25">
      <c r="A21" s="18" t="s">
        <v>7</v>
      </c>
      <c r="B21" s="92">
        <v>12</v>
      </c>
      <c r="C21" s="93">
        <v>0.0039447731755424065</v>
      </c>
      <c r="D21" s="90"/>
      <c r="E21" s="91" t="s">
        <v>90</v>
      </c>
      <c r="F21" s="92">
        <v>2</v>
      </c>
      <c r="G21" s="93">
        <v>0.0006574621959237344</v>
      </c>
      <c r="H21" s="91"/>
    </row>
    <row r="22" spans="1:8" ht="11.25">
      <c r="A22" s="18" t="s">
        <v>91</v>
      </c>
      <c r="B22" s="92">
        <v>135</v>
      </c>
      <c r="C22" s="93">
        <v>0.04437869822485207</v>
      </c>
      <c r="D22" s="90"/>
      <c r="E22" s="91" t="s">
        <v>38</v>
      </c>
      <c r="F22" s="92">
        <v>3</v>
      </c>
      <c r="G22" s="93">
        <v>0.0009861932938856016</v>
      </c>
      <c r="H22" s="91"/>
    </row>
    <row r="23" spans="1:8" ht="11.25">
      <c r="A23" s="18" t="s">
        <v>93</v>
      </c>
      <c r="B23" s="92">
        <v>279</v>
      </c>
      <c r="C23" s="93">
        <v>0.09171597633136094</v>
      </c>
      <c r="D23" s="90"/>
      <c r="E23" s="91"/>
      <c r="F23" s="18"/>
      <c r="G23" s="15"/>
      <c r="H23" s="91"/>
    </row>
    <row r="24" spans="1:8" ht="11.25">
      <c r="A24" s="18" t="s">
        <v>8</v>
      </c>
      <c r="B24" s="92">
        <v>1003</v>
      </c>
      <c r="C24" s="93">
        <v>0.3297172912557528</v>
      </c>
      <c r="D24" s="90"/>
      <c r="E24" s="97" t="s">
        <v>92</v>
      </c>
      <c r="F24" s="94" t="s">
        <v>125</v>
      </c>
      <c r="G24" s="95"/>
      <c r="H24" s="91"/>
    </row>
    <row r="25" spans="1:8" ht="11.25">
      <c r="A25" s="18" t="s">
        <v>9</v>
      </c>
      <c r="B25" s="92">
        <v>768</v>
      </c>
      <c r="C25" s="93">
        <v>0.252465483234714</v>
      </c>
      <c r="D25" s="90"/>
      <c r="E25" s="91" t="s">
        <v>94</v>
      </c>
      <c r="F25" s="92">
        <v>1519</v>
      </c>
      <c r="G25" s="93">
        <v>0.4993425378040763</v>
      </c>
      <c r="H25" s="91"/>
    </row>
    <row r="26" spans="1:8" ht="11.25">
      <c r="A26" s="18" t="s">
        <v>10</v>
      </c>
      <c r="B26" s="92">
        <v>495</v>
      </c>
      <c r="C26" s="93">
        <v>0.16272189349112426</v>
      </c>
      <c r="D26" s="90"/>
      <c r="E26" s="91" t="s">
        <v>203</v>
      </c>
      <c r="F26" s="92">
        <v>1500</v>
      </c>
      <c r="G26" s="93">
        <v>0.4930966469428008</v>
      </c>
      <c r="H26" s="91"/>
    </row>
    <row r="27" spans="1:8" ht="11.25">
      <c r="A27" s="18" t="s">
        <v>11</v>
      </c>
      <c r="B27" s="92">
        <v>261</v>
      </c>
      <c r="C27" s="93">
        <v>0.08579881656804733</v>
      </c>
      <c r="D27" s="90"/>
      <c r="E27" s="91" t="s">
        <v>204</v>
      </c>
      <c r="F27" s="92">
        <v>4</v>
      </c>
      <c r="G27" s="93">
        <v>0.0013149243918474688</v>
      </c>
      <c r="H27" s="91"/>
    </row>
    <row r="28" spans="1:10" ht="11.25">
      <c r="A28" s="18" t="s">
        <v>12</v>
      </c>
      <c r="B28" s="92">
        <v>89</v>
      </c>
      <c r="C28" s="93">
        <v>0.02925706771860618</v>
      </c>
      <c r="D28" s="90"/>
      <c r="E28" s="91" t="s">
        <v>47</v>
      </c>
      <c r="F28" s="92">
        <v>3</v>
      </c>
      <c r="G28" s="93">
        <v>0.0009861932938856016</v>
      </c>
      <c r="H28" s="91"/>
      <c r="J28" s="326"/>
    </row>
    <row r="29" spans="1:8" ht="11.25">
      <c r="A29" s="18" t="s">
        <v>38</v>
      </c>
      <c r="B29" s="92">
        <v>0</v>
      </c>
      <c r="C29" s="93">
        <v>0</v>
      </c>
      <c r="D29" s="90"/>
      <c r="E29" s="1" t="s">
        <v>38</v>
      </c>
      <c r="F29" s="92">
        <v>16</v>
      </c>
      <c r="G29" s="93">
        <v>0.005259697567389875</v>
      </c>
      <c r="H29" s="91"/>
    </row>
    <row r="30" spans="1:8" ht="11.25">
      <c r="A30" s="18"/>
      <c r="B30" s="92"/>
      <c r="D30" s="90"/>
      <c r="E30" s="91"/>
      <c r="F30" s="18"/>
      <c r="G30" s="15"/>
      <c r="H30" s="91"/>
    </row>
    <row r="31" spans="1:10" ht="11.25">
      <c r="A31" s="40" t="s">
        <v>48</v>
      </c>
      <c r="B31" s="94" t="s">
        <v>125</v>
      </c>
      <c r="C31" s="95"/>
      <c r="D31" s="90"/>
      <c r="E31" s="97" t="s">
        <v>95</v>
      </c>
      <c r="F31" s="94" t="s">
        <v>125</v>
      </c>
      <c r="G31" s="95"/>
      <c r="H31" s="91"/>
      <c r="J31" s="326"/>
    </row>
    <row r="32" spans="1:8" ht="11.25">
      <c r="A32" s="18" t="s">
        <v>45</v>
      </c>
      <c r="B32" s="92">
        <v>1503</v>
      </c>
      <c r="C32" s="93">
        <v>0.4940828402366864</v>
      </c>
      <c r="D32" s="90"/>
      <c r="E32" s="91" t="s">
        <v>96</v>
      </c>
      <c r="F32" s="92">
        <v>818</v>
      </c>
      <c r="G32" s="93">
        <v>0.2689020381328074</v>
      </c>
      <c r="H32" s="91"/>
    </row>
    <row r="33" spans="1:8" ht="11.25">
      <c r="A33" s="18" t="s">
        <v>46</v>
      </c>
      <c r="B33" s="92">
        <v>1368</v>
      </c>
      <c r="C33" s="93">
        <v>0.44970414201183434</v>
      </c>
      <c r="D33" s="90"/>
      <c r="E33" s="98" t="s">
        <v>97</v>
      </c>
      <c r="F33" s="92">
        <v>594</v>
      </c>
      <c r="G33" s="93">
        <v>0.1952662721893491</v>
      </c>
      <c r="H33" s="91"/>
    </row>
    <row r="34" spans="1:8" ht="11.25">
      <c r="A34" s="18" t="s">
        <v>99</v>
      </c>
      <c r="B34" s="92">
        <v>13</v>
      </c>
      <c r="C34" s="93">
        <v>0.004273504273504274</v>
      </c>
      <c r="D34" s="90"/>
      <c r="E34" s="98" t="s">
        <v>98</v>
      </c>
      <c r="F34" s="92">
        <v>535</v>
      </c>
      <c r="G34" s="93">
        <v>0.17587113740959895</v>
      </c>
      <c r="H34" s="91"/>
    </row>
    <row r="35" spans="1:8" ht="11.25">
      <c r="A35" s="18" t="s">
        <v>101</v>
      </c>
      <c r="B35" s="92">
        <v>100</v>
      </c>
      <c r="C35" s="93">
        <v>0.03287310979618672</v>
      </c>
      <c r="D35" s="90"/>
      <c r="E35" s="98" t="s">
        <v>100</v>
      </c>
      <c r="F35" s="92">
        <v>1095</v>
      </c>
      <c r="G35" s="93">
        <v>0.3599605522682446</v>
      </c>
      <c r="H35" s="91"/>
    </row>
    <row r="36" spans="1:8" ht="11.25">
      <c r="A36" s="18" t="s">
        <v>102</v>
      </c>
      <c r="B36" s="92">
        <v>58</v>
      </c>
      <c r="C36" s="93">
        <v>0.0190664036817883</v>
      </c>
      <c r="D36" s="90"/>
      <c r="E36" s="1" t="s">
        <v>38</v>
      </c>
      <c r="F36" s="92">
        <v>0</v>
      </c>
      <c r="G36" s="93">
        <v>0</v>
      </c>
      <c r="H36" s="91"/>
    </row>
    <row r="37" spans="1:8" ht="11.25">
      <c r="A37" s="18" t="s">
        <v>38</v>
      </c>
      <c r="B37" s="92">
        <v>0</v>
      </c>
      <c r="D37" s="90"/>
      <c r="E37" s="91"/>
      <c r="F37" s="92"/>
      <c r="G37" s="93"/>
      <c r="H37" s="91"/>
    </row>
    <row r="38" spans="1:8" ht="11.25">
      <c r="A38" s="18"/>
      <c r="B38" s="92"/>
      <c r="C38" s="93"/>
      <c r="D38" s="90"/>
      <c r="E38" s="97" t="s">
        <v>103</v>
      </c>
      <c r="F38" s="94" t="s">
        <v>125</v>
      </c>
      <c r="G38" s="95"/>
      <c r="H38" s="91"/>
    </row>
    <row r="39" spans="1:8" ht="11.25">
      <c r="A39" s="40" t="s">
        <v>104</v>
      </c>
      <c r="B39" s="94" t="s">
        <v>125</v>
      </c>
      <c r="C39" s="95"/>
      <c r="D39" s="90"/>
      <c r="E39" s="91" t="s">
        <v>96</v>
      </c>
      <c r="F39" s="92">
        <v>1160</v>
      </c>
      <c r="G39" s="93">
        <v>0.38132807363576593</v>
      </c>
      <c r="H39" s="91"/>
    </row>
    <row r="40" spans="1:8" ht="11.25">
      <c r="A40" s="18" t="s">
        <v>105</v>
      </c>
      <c r="B40" s="92">
        <v>336</v>
      </c>
      <c r="C40" s="93">
        <v>0.11045364891518737</v>
      </c>
      <c r="D40" s="90"/>
      <c r="E40" s="98" t="s">
        <v>97</v>
      </c>
      <c r="F40" s="92">
        <v>834</v>
      </c>
      <c r="G40" s="93">
        <v>0.27416173570019725</v>
      </c>
      <c r="H40" s="91"/>
    </row>
    <row r="41" spans="1:8" ht="11.25">
      <c r="A41" s="18" t="s">
        <v>106</v>
      </c>
      <c r="B41" s="92">
        <v>2698</v>
      </c>
      <c r="C41" s="93">
        <v>0.8869165023011177</v>
      </c>
      <c r="D41" s="90"/>
      <c r="E41" s="98" t="s">
        <v>98</v>
      </c>
      <c r="F41" s="92">
        <v>527</v>
      </c>
      <c r="G41" s="93">
        <v>0.17324128862590402</v>
      </c>
      <c r="H41" s="91"/>
    </row>
    <row r="42" spans="1:8" ht="11.25">
      <c r="A42" s="18" t="s">
        <v>38</v>
      </c>
      <c r="B42" s="92">
        <v>8</v>
      </c>
      <c r="C42" s="93">
        <v>0.0026298487836949377</v>
      </c>
      <c r="D42" s="90"/>
      <c r="E42" s="98" t="s">
        <v>100</v>
      </c>
      <c r="F42" s="92">
        <v>521</v>
      </c>
      <c r="G42" s="93">
        <v>0.1712689020381328</v>
      </c>
      <c r="H42" s="91"/>
    </row>
    <row r="43" spans="1:8" ht="11.25">
      <c r="A43" s="40"/>
      <c r="B43" s="94"/>
      <c r="C43" s="95"/>
      <c r="D43" s="90"/>
      <c r="E43" s="1" t="s">
        <v>38</v>
      </c>
      <c r="F43" s="92">
        <v>0</v>
      </c>
      <c r="G43" s="93">
        <v>0</v>
      </c>
      <c r="H43" s="91"/>
    </row>
    <row r="44" spans="1:8" ht="11.25">
      <c r="A44" s="40" t="s">
        <v>107</v>
      </c>
      <c r="B44" s="94" t="s">
        <v>125</v>
      </c>
      <c r="C44" s="95"/>
      <c r="D44" s="90"/>
      <c r="E44" s="91"/>
      <c r="F44" s="18"/>
      <c r="G44" s="15"/>
      <c r="H44" s="91"/>
    </row>
    <row r="45" spans="1:8" ht="11.25">
      <c r="A45" s="18" t="s">
        <v>33</v>
      </c>
      <c r="B45" s="92">
        <v>71</v>
      </c>
      <c r="C45" s="93">
        <v>0.02333990795529257</v>
      </c>
      <c r="D45" s="90"/>
      <c r="E45" s="97" t="s">
        <v>108</v>
      </c>
      <c r="F45" s="94" t="s">
        <v>125</v>
      </c>
      <c r="G45" s="95"/>
      <c r="H45" s="91"/>
    </row>
    <row r="46" spans="1:8" ht="11.25">
      <c r="A46" s="18" t="s">
        <v>109</v>
      </c>
      <c r="B46" s="92">
        <v>376</v>
      </c>
      <c r="C46" s="93">
        <v>0.12360289283366206</v>
      </c>
      <c r="D46" s="90"/>
      <c r="E46" s="91" t="s">
        <v>96</v>
      </c>
      <c r="F46" s="92">
        <v>1748</v>
      </c>
      <c r="G46" s="93">
        <v>0.5746219592373438</v>
      </c>
      <c r="H46" s="91"/>
    </row>
    <row r="47" spans="1:8" ht="11.25">
      <c r="A47" s="18" t="s">
        <v>110</v>
      </c>
      <c r="B47" s="92">
        <v>1556</v>
      </c>
      <c r="C47" s="93">
        <v>0.5115055884286653</v>
      </c>
      <c r="D47" s="90"/>
      <c r="E47" s="98" t="s">
        <v>97</v>
      </c>
      <c r="F47" s="92">
        <v>760</v>
      </c>
      <c r="G47" s="93">
        <v>0.24983563445101906</v>
      </c>
      <c r="H47" s="91"/>
    </row>
    <row r="48" spans="1:8" ht="11.25">
      <c r="A48" s="18" t="s">
        <v>36</v>
      </c>
      <c r="B48" s="92">
        <v>506</v>
      </c>
      <c r="C48" s="93">
        <v>0.1663379355687048</v>
      </c>
      <c r="D48" s="90"/>
      <c r="E48" s="98" t="s">
        <v>98</v>
      </c>
      <c r="F48" s="92">
        <v>338</v>
      </c>
      <c r="G48" s="93">
        <v>0.1111111111111111</v>
      </c>
      <c r="H48" s="91"/>
    </row>
    <row r="49" spans="1:8" ht="11.25">
      <c r="A49" s="18" t="s">
        <v>37</v>
      </c>
      <c r="B49" s="92">
        <v>325</v>
      </c>
      <c r="C49" s="93">
        <v>0.10683760683760683</v>
      </c>
      <c r="D49" s="90"/>
      <c r="E49" s="98" t="s">
        <v>100</v>
      </c>
      <c r="F49" s="92">
        <v>196</v>
      </c>
      <c r="G49" s="93">
        <v>0.06443129520052597</v>
      </c>
      <c r="H49" s="91"/>
    </row>
    <row r="50" spans="1:8" ht="11.25">
      <c r="A50" s="43" t="s">
        <v>38</v>
      </c>
      <c r="B50" s="99">
        <v>208</v>
      </c>
      <c r="C50" s="100">
        <v>0.06837606837606838</v>
      </c>
      <c r="D50" s="101"/>
      <c r="E50" s="102" t="s">
        <v>38</v>
      </c>
      <c r="F50" s="99">
        <v>0</v>
      </c>
      <c r="G50" s="100">
        <v>0</v>
      </c>
      <c r="H50" s="103"/>
    </row>
    <row r="52" ht="11.25"/>
    <row r="53" ht="11.25"/>
    <row r="54" ht="11.25"/>
    <row r="55" ht="11.25"/>
    <row r="56" ht="11.25"/>
    <row r="57" ht="11.25"/>
  </sheetData>
  <sheetProtection/>
  <printOptions horizontalCentered="1"/>
  <pageMargins left="0.75" right="0.75" top="0.7" bottom="0.6" header="0.5" footer="0.5"/>
  <pageSetup fitToHeight="1" fitToWidth="1"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B65"/>
  <sheetViews>
    <sheetView view="pageBreakPreview" zoomScale="86" zoomScaleNormal="90" zoomScaleSheetLayoutView="86" zoomScalePageLayoutView="0" workbookViewId="0" topLeftCell="A1">
      <selection activeCell="X45" sqref="X45"/>
    </sheetView>
  </sheetViews>
  <sheetFormatPr defaultColWidth="8.8515625" defaultRowHeight="12.75"/>
  <cols>
    <col min="1" max="1" width="14.00390625" style="107" customWidth="1"/>
    <col min="2" max="2" width="6.28125" style="107" bestFit="1" customWidth="1"/>
    <col min="3" max="3" width="6.28125" style="107" customWidth="1"/>
    <col min="4" max="15" width="6.28125" style="107" bestFit="1" customWidth="1"/>
    <col min="16" max="17" width="6.28125" style="107" customWidth="1"/>
    <col min="18" max="21" width="5.7109375" style="107" customWidth="1"/>
    <col min="22" max="16384" width="8.8515625" style="107" customWidth="1"/>
  </cols>
  <sheetData>
    <row r="1" spans="1:21" ht="11.25">
      <c r="A1" s="374" t="s">
        <v>248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130"/>
      <c r="Q1" s="130"/>
      <c r="R1" s="106"/>
      <c r="S1" s="106"/>
      <c r="T1" s="106"/>
      <c r="U1" s="106"/>
    </row>
    <row r="2" spans="1:21" ht="11.25">
      <c r="A2" s="374" t="s">
        <v>111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130"/>
      <c r="Q2" s="130"/>
      <c r="R2" s="106"/>
      <c r="S2" s="106"/>
      <c r="T2" s="106"/>
      <c r="U2" s="106"/>
    </row>
    <row r="3" spans="1:21" ht="11.25">
      <c r="A3" s="35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06"/>
      <c r="S3" s="106"/>
      <c r="T3" s="106"/>
      <c r="U3" s="106"/>
    </row>
    <row r="4" spans="1:21" ht="11.25">
      <c r="A4" s="375" t="s">
        <v>234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130"/>
      <c r="Q4" s="130"/>
      <c r="R4" s="106"/>
      <c r="S4" s="106"/>
      <c r="T4" s="106"/>
      <c r="U4" s="106"/>
    </row>
    <row r="5" ht="11.25">
      <c r="A5" s="429"/>
    </row>
    <row r="6" spans="1:21" ht="11.25" customHeight="1">
      <c r="A6" s="108"/>
      <c r="B6" s="373" t="s">
        <v>16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2"/>
      <c r="P6" s="352"/>
      <c r="Q6" s="353"/>
      <c r="U6" s="109"/>
    </row>
    <row r="7" spans="1:28" ht="11.25" customHeight="1">
      <c r="A7" s="110" t="s">
        <v>112</v>
      </c>
      <c r="B7" s="358" t="s">
        <v>17</v>
      </c>
      <c r="C7" s="428"/>
      <c r="D7" s="358" t="s">
        <v>113</v>
      </c>
      <c r="E7" s="428"/>
      <c r="F7" s="358" t="s">
        <v>114</v>
      </c>
      <c r="G7" s="428"/>
      <c r="H7" s="358" t="s">
        <v>115</v>
      </c>
      <c r="I7" s="428"/>
      <c r="J7" s="358" t="s">
        <v>116</v>
      </c>
      <c r="K7" s="428"/>
      <c r="L7" s="358" t="s">
        <v>117</v>
      </c>
      <c r="M7" s="428"/>
      <c r="N7" s="358" t="s">
        <v>118</v>
      </c>
      <c r="O7" s="357"/>
      <c r="P7" s="373" t="s">
        <v>223</v>
      </c>
      <c r="Q7" s="372"/>
      <c r="U7" s="109"/>
      <c r="V7" s="105"/>
      <c r="W7" s="105"/>
      <c r="X7" s="105"/>
      <c r="Y7" s="105"/>
      <c r="Z7" s="105"/>
      <c r="AA7" s="105"/>
      <c r="AB7" s="105"/>
    </row>
    <row r="8" spans="1:28" ht="11.25" customHeight="1">
      <c r="A8" s="111" t="s">
        <v>48</v>
      </c>
      <c r="B8" s="112" t="s">
        <v>4</v>
      </c>
      <c r="C8" s="113" t="s">
        <v>5</v>
      </c>
      <c r="D8" s="112" t="s">
        <v>4</v>
      </c>
      <c r="E8" s="113" t="s">
        <v>5</v>
      </c>
      <c r="F8" s="112" t="s">
        <v>4</v>
      </c>
      <c r="G8" s="113" t="s">
        <v>5</v>
      </c>
      <c r="H8" s="112" t="s">
        <v>4</v>
      </c>
      <c r="I8" s="113" t="s">
        <v>5</v>
      </c>
      <c r="J8" s="112" t="s">
        <v>4</v>
      </c>
      <c r="K8" s="113" t="s">
        <v>5</v>
      </c>
      <c r="L8" s="112" t="s">
        <v>4</v>
      </c>
      <c r="M8" s="113" t="s">
        <v>5</v>
      </c>
      <c r="N8" s="112" t="s">
        <v>4</v>
      </c>
      <c r="O8" s="114" t="s">
        <v>5</v>
      </c>
      <c r="P8" s="114" t="s">
        <v>4</v>
      </c>
      <c r="Q8" s="114" t="s">
        <v>5</v>
      </c>
      <c r="V8" s="105"/>
      <c r="W8" s="105"/>
      <c r="X8" s="105"/>
      <c r="Y8" s="105"/>
      <c r="Z8" s="105"/>
      <c r="AA8" s="105"/>
      <c r="AB8" s="105"/>
    </row>
    <row r="9" spans="1:17" ht="11.25">
      <c r="A9" s="430" t="s">
        <v>125</v>
      </c>
      <c r="B9" s="430" t="s">
        <v>125</v>
      </c>
      <c r="C9" s="431"/>
      <c r="D9" s="430" t="s">
        <v>125</v>
      </c>
      <c r="E9" s="431"/>
      <c r="F9" s="430" t="s">
        <v>125</v>
      </c>
      <c r="G9" s="431"/>
      <c r="H9" s="430" t="s">
        <v>125</v>
      </c>
      <c r="I9" s="431"/>
      <c r="J9" s="430" t="s">
        <v>125</v>
      </c>
      <c r="K9" s="431"/>
      <c r="L9" s="430" t="s">
        <v>125</v>
      </c>
      <c r="M9" s="431"/>
      <c r="N9" s="430" t="s">
        <v>125</v>
      </c>
      <c r="O9" s="430"/>
      <c r="P9" s="432" t="s">
        <v>125</v>
      </c>
      <c r="Q9" s="430"/>
    </row>
    <row r="10" spans="1:28" ht="11.25" customHeight="1">
      <c r="A10" s="115" t="s">
        <v>119</v>
      </c>
      <c r="B10" s="433">
        <v>3042</v>
      </c>
      <c r="C10" s="116">
        <v>100</v>
      </c>
      <c r="D10" s="433">
        <v>147</v>
      </c>
      <c r="E10" s="116">
        <v>4.832347140039447</v>
      </c>
      <c r="F10" s="433">
        <v>279</v>
      </c>
      <c r="G10" s="116">
        <v>9.171597633136095</v>
      </c>
      <c r="H10" s="433">
        <v>1003</v>
      </c>
      <c r="I10" s="116">
        <v>32.97172912557528</v>
      </c>
      <c r="J10" s="433">
        <v>768</v>
      </c>
      <c r="K10" s="116">
        <v>25.2465483234714</v>
      </c>
      <c r="L10" s="433">
        <v>495</v>
      </c>
      <c r="M10" s="116">
        <v>16.272189349112427</v>
      </c>
      <c r="N10" s="433">
        <v>350</v>
      </c>
      <c r="O10" s="117">
        <v>11.505588428665352</v>
      </c>
      <c r="P10" s="434">
        <v>0</v>
      </c>
      <c r="Q10" s="117">
        <v>0</v>
      </c>
      <c r="R10" s="118">
        <f>IF(SUM(D10,F10,H10,J10,L10,N10,P10)=B10,"","Error")</f>
      </c>
      <c r="U10" s="119"/>
      <c r="V10" s="120"/>
      <c r="W10" s="120"/>
      <c r="X10" s="120"/>
      <c r="Y10" s="120"/>
      <c r="Z10" s="120"/>
      <c r="AA10" s="120"/>
      <c r="AB10" s="120"/>
    </row>
    <row r="11" spans="1:28" ht="11.25" customHeight="1">
      <c r="A11" s="121" t="s">
        <v>45</v>
      </c>
      <c r="B11" s="433">
        <v>1503</v>
      </c>
      <c r="C11" s="116">
        <v>100</v>
      </c>
      <c r="D11" s="433">
        <v>67</v>
      </c>
      <c r="E11" s="116">
        <v>4.45775116433799</v>
      </c>
      <c r="F11" s="433">
        <v>121</v>
      </c>
      <c r="G11" s="116">
        <v>8.050565535595476</v>
      </c>
      <c r="H11" s="433">
        <v>501</v>
      </c>
      <c r="I11" s="116">
        <v>33.33333333333333</v>
      </c>
      <c r="J11" s="433">
        <v>404</v>
      </c>
      <c r="K11" s="116">
        <v>26.879574184963406</v>
      </c>
      <c r="L11" s="433">
        <v>233</v>
      </c>
      <c r="M11" s="116">
        <v>15.502328675981369</v>
      </c>
      <c r="N11" s="433">
        <v>177</v>
      </c>
      <c r="O11" s="117">
        <v>11.776447105788424</v>
      </c>
      <c r="P11" s="434">
        <v>0</v>
      </c>
      <c r="Q11" s="117">
        <v>0</v>
      </c>
      <c r="R11" s="118">
        <f>IF(SUM(D11,F11,H11,J11,L11,N11,P11)=B11,"","Error")</f>
      </c>
      <c r="S11" s="344"/>
      <c r="U11" s="122"/>
      <c r="V11" s="120"/>
      <c r="W11" s="120"/>
      <c r="X11" s="120"/>
      <c r="Y11" s="120"/>
      <c r="Z11" s="120"/>
      <c r="AA11" s="120"/>
      <c r="AB11" s="120"/>
    </row>
    <row r="12" spans="1:28" ht="11.25" customHeight="1">
      <c r="A12" s="121" t="s">
        <v>46</v>
      </c>
      <c r="B12" s="433">
        <v>1368</v>
      </c>
      <c r="C12" s="116">
        <v>100</v>
      </c>
      <c r="D12" s="433">
        <v>66</v>
      </c>
      <c r="E12" s="116">
        <v>4.824561403508771</v>
      </c>
      <c r="F12" s="433">
        <v>146</v>
      </c>
      <c r="G12" s="116">
        <v>10.67251461988304</v>
      </c>
      <c r="H12" s="433">
        <v>462</v>
      </c>
      <c r="I12" s="116">
        <v>33.771929824561404</v>
      </c>
      <c r="J12" s="433">
        <v>319</v>
      </c>
      <c r="K12" s="116">
        <v>23.318713450292396</v>
      </c>
      <c r="L12" s="433">
        <v>232</v>
      </c>
      <c r="M12" s="116">
        <v>16.95906432748538</v>
      </c>
      <c r="N12" s="433">
        <v>143</v>
      </c>
      <c r="O12" s="117">
        <v>10.453216374269006</v>
      </c>
      <c r="P12" s="434">
        <v>0</v>
      </c>
      <c r="Q12" s="117">
        <v>0</v>
      </c>
      <c r="R12" s="118">
        <f>IF(SUM(D12,F12,H12,J12,L12,N12,P12)=B12,"","Error")</f>
      </c>
      <c r="U12" s="122"/>
      <c r="V12" s="120"/>
      <c r="W12" s="120"/>
      <c r="X12" s="120"/>
      <c r="Y12" s="120"/>
      <c r="Z12" s="120"/>
      <c r="AA12" s="120"/>
      <c r="AB12" s="120"/>
    </row>
    <row r="13" spans="1:28" ht="11.25" customHeight="1">
      <c r="A13" s="121" t="s">
        <v>47</v>
      </c>
      <c r="B13" s="433">
        <v>171</v>
      </c>
      <c r="C13" s="116">
        <v>100</v>
      </c>
      <c r="D13" s="433">
        <v>14</v>
      </c>
      <c r="E13" s="116">
        <v>8.187134502923977</v>
      </c>
      <c r="F13" s="433">
        <v>12</v>
      </c>
      <c r="G13" s="116">
        <v>7.017543859649122</v>
      </c>
      <c r="H13" s="433">
        <v>40</v>
      </c>
      <c r="I13" s="116">
        <v>23.391812865497073</v>
      </c>
      <c r="J13" s="433">
        <v>45</v>
      </c>
      <c r="K13" s="116">
        <v>26.31578947368421</v>
      </c>
      <c r="L13" s="433">
        <v>30</v>
      </c>
      <c r="M13" s="116">
        <v>17.543859649122805</v>
      </c>
      <c r="N13" s="433">
        <v>30</v>
      </c>
      <c r="O13" s="117">
        <v>17.543859649122805</v>
      </c>
      <c r="P13" s="434">
        <v>0</v>
      </c>
      <c r="Q13" s="117">
        <v>0</v>
      </c>
      <c r="R13" s="118">
        <f>IF(SUM(D13,F13,H13,J13,L13,N13,P13)=B13,"","Error")</f>
      </c>
      <c r="U13" s="122"/>
      <c r="V13" s="120"/>
      <c r="W13" s="120"/>
      <c r="X13" s="120"/>
      <c r="Y13" s="120"/>
      <c r="Z13" s="120"/>
      <c r="AA13" s="120"/>
      <c r="AB13" s="120"/>
    </row>
    <row r="14" spans="1:28" ht="11.25" customHeight="1" hidden="1">
      <c r="A14" s="121" t="s">
        <v>38</v>
      </c>
      <c r="B14" s="433">
        <v>0</v>
      </c>
      <c r="C14" s="116" t="s">
        <v>249</v>
      </c>
      <c r="D14" s="433">
        <v>0</v>
      </c>
      <c r="E14" s="116" t="s">
        <v>249</v>
      </c>
      <c r="F14" s="433">
        <v>0</v>
      </c>
      <c r="G14" s="116" t="s">
        <v>249</v>
      </c>
      <c r="H14" s="433">
        <v>0</v>
      </c>
      <c r="I14" s="116" t="s">
        <v>249</v>
      </c>
      <c r="J14" s="433">
        <v>0</v>
      </c>
      <c r="K14" s="116" t="s">
        <v>249</v>
      </c>
      <c r="L14" s="433">
        <v>0</v>
      </c>
      <c r="M14" s="116" t="s">
        <v>249</v>
      </c>
      <c r="N14" s="433">
        <v>0</v>
      </c>
      <c r="O14" s="117" t="s">
        <v>249</v>
      </c>
      <c r="P14" s="434">
        <v>0</v>
      </c>
      <c r="Q14" s="117" t="s">
        <v>249</v>
      </c>
      <c r="R14" s="118">
        <f>IF(SUM(D14,F14,H14,J14,L14,N14,P14)=B14,"","Error")</f>
      </c>
      <c r="U14" s="122"/>
      <c r="V14" s="120"/>
      <c r="W14" s="120"/>
      <c r="X14" s="120"/>
      <c r="Y14" s="120"/>
      <c r="Z14" s="120"/>
      <c r="AA14" s="120"/>
      <c r="AB14" s="120"/>
    </row>
    <row r="15" spans="1:17" ht="11.25">
      <c r="A15" s="121"/>
      <c r="B15" s="430" t="s">
        <v>125</v>
      </c>
      <c r="C15" s="123"/>
      <c r="D15" s="430" t="s">
        <v>125</v>
      </c>
      <c r="E15" s="123"/>
      <c r="F15" s="430" t="s">
        <v>125</v>
      </c>
      <c r="G15" s="123"/>
      <c r="H15" s="430" t="s">
        <v>125</v>
      </c>
      <c r="I15" s="123"/>
      <c r="J15" s="430" t="s">
        <v>125</v>
      </c>
      <c r="K15" s="123"/>
      <c r="L15" s="430" t="s">
        <v>125</v>
      </c>
      <c r="M15" s="123"/>
      <c r="N15" s="430" t="s">
        <v>125</v>
      </c>
      <c r="O15" s="124"/>
      <c r="P15" s="432" t="s">
        <v>125</v>
      </c>
      <c r="Q15" s="124"/>
    </row>
    <row r="16" spans="1:18" ht="11.25" customHeight="1">
      <c r="A16" s="115" t="s">
        <v>6</v>
      </c>
      <c r="B16" s="435">
        <v>2564</v>
      </c>
      <c r="C16" s="116">
        <v>100</v>
      </c>
      <c r="D16" s="435">
        <v>116</v>
      </c>
      <c r="E16" s="116">
        <v>4.5241809672386895</v>
      </c>
      <c r="F16" s="435">
        <v>235</v>
      </c>
      <c r="G16" s="116">
        <v>9.165366614664586</v>
      </c>
      <c r="H16" s="435">
        <v>844</v>
      </c>
      <c r="I16" s="116">
        <v>32.91731669266771</v>
      </c>
      <c r="J16" s="435">
        <v>644</v>
      </c>
      <c r="K16" s="116">
        <v>25.117004680187204</v>
      </c>
      <c r="L16" s="435">
        <v>430</v>
      </c>
      <c r="M16" s="116">
        <v>16.770670826833072</v>
      </c>
      <c r="N16" s="435">
        <v>295</v>
      </c>
      <c r="O16" s="117">
        <v>11.505460218408736</v>
      </c>
      <c r="P16" s="436">
        <v>0</v>
      </c>
      <c r="Q16" s="117">
        <v>0</v>
      </c>
      <c r="R16" s="118">
        <f>IF(SUM(D16,F16,H16,J16,L16,N16,P16)=B16,"","Error")</f>
      </c>
    </row>
    <row r="17" spans="1:18" ht="11.25" customHeight="1">
      <c r="A17" s="121" t="s">
        <v>45</v>
      </c>
      <c r="B17" s="433">
        <v>1188</v>
      </c>
      <c r="C17" s="116">
        <v>100</v>
      </c>
      <c r="D17" s="435">
        <v>47</v>
      </c>
      <c r="E17" s="116">
        <v>3.9562289562289563</v>
      </c>
      <c r="F17" s="435">
        <v>93</v>
      </c>
      <c r="G17" s="116">
        <v>7.828282828282829</v>
      </c>
      <c r="H17" s="435">
        <v>393</v>
      </c>
      <c r="I17" s="116">
        <v>33.08080808080808</v>
      </c>
      <c r="J17" s="435">
        <v>322</v>
      </c>
      <c r="K17" s="116">
        <v>27.104377104377104</v>
      </c>
      <c r="L17" s="435">
        <v>188</v>
      </c>
      <c r="M17" s="116">
        <v>15.824915824915825</v>
      </c>
      <c r="N17" s="435">
        <v>145</v>
      </c>
      <c r="O17" s="117">
        <v>12.205387205387206</v>
      </c>
      <c r="P17" s="436">
        <v>0</v>
      </c>
      <c r="Q17" s="117">
        <v>0</v>
      </c>
      <c r="R17" s="118">
        <f>IF(SUM(D17,F17,H17,J17,L17,N17,P17)=B17,"","Error")</f>
      </c>
    </row>
    <row r="18" spans="1:18" ht="11.25" customHeight="1">
      <c r="A18" s="121" t="s">
        <v>46</v>
      </c>
      <c r="B18" s="433">
        <v>1242</v>
      </c>
      <c r="C18" s="116">
        <v>100</v>
      </c>
      <c r="D18" s="435">
        <v>61</v>
      </c>
      <c r="E18" s="116">
        <v>4.911433172302738</v>
      </c>
      <c r="F18" s="435">
        <v>132</v>
      </c>
      <c r="G18" s="116">
        <v>10.628019323671497</v>
      </c>
      <c r="H18" s="435">
        <v>421</v>
      </c>
      <c r="I18" s="116">
        <v>33.89694041867955</v>
      </c>
      <c r="J18" s="435">
        <v>284</v>
      </c>
      <c r="K18" s="116">
        <v>22.86634460547504</v>
      </c>
      <c r="L18" s="435">
        <v>215</v>
      </c>
      <c r="M18" s="116">
        <v>17.310789049919485</v>
      </c>
      <c r="N18" s="435">
        <v>129</v>
      </c>
      <c r="O18" s="117">
        <v>10.38647342995169</v>
      </c>
      <c r="P18" s="436">
        <v>0</v>
      </c>
      <c r="Q18" s="117">
        <v>0</v>
      </c>
      <c r="R18" s="118">
        <f>IF(SUM(D18,F18,H18,J18,L18,N18,P18)=B18,"","Error")</f>
      </c>
    </row>
    <row r="19" spans="1:18" ht="11.25" customHeight="1">
      <c r="A19" s="121" t="s">
        <v>47</v>
      </c>
      <c r="B19" s="433">
        <v>134</v>
      </c>
      <c r="C19" s="116">
        <v>100</v>
      </c>
      <c r="D19" s="435">
        <v>8</v>
      </c>
      <c r="E19" s="116">
        <v>5.970149253731343</v>
      </c>
      <c r="F19" s="435">
        <v>10</v>
      </c>
      <c r="G19" s="116">
        <v>7.462686567164178</v>
      </c>
      <c r="H19" s="435">
        <v>30</v>
      </c>
      <c r="I19" s="116">
        <v>22.388059701492537</v>
      </c>
      <c r="J19" s="435">
        <v>38</v>
      </c>
      <c r="K19" s="116">
        <v>28.35820895522388</v>
      </c>
      <c r="L19" s="435">
        <v>27</v>
      </c>
      <c r="M19" s="116">
        <v>20.149253731343283</v>
      </c>
      <c r="N19" s="435">
        <v>21</v>
      </c>
      <c r="O19" s="117">
        <v>15.671641791044777</v>
      </c>
      <c r="P19" s="436">
        <v>0</v>
      </c>
      <c r="Q19" s="117">
        <v>0</v>
      </c>
      <c r="R19" s="118">
        <f>IF(SUM(D19,F19,H19,J19,L19,N19,P19)=B19,"","Error")</f>
      </c>
    </row>
    <row r="20" spans="1:18" ht="11.25" customHeight="1" hidden="1">
      <c r="A20" s="121" t="s">
        <v>166</v>
      </c>
      <c r="B20" s="433">
        <v>0</v>
      </c>
      <c r="C20" s="116" t="s">
        <v>249</v>
      </c>
      <c r="D20" s="435">
        <v>0</v>
      </c>
      <c r="E20" s="116" t="s">
        <v>249</v>
      </c>
      <c r="F20" s="435">
        <v>0</v>
      </c>
      <c r="G20" s="116" t="s">
        <v>249</v>
      </c>
      <c r="H20" s="435">
        <v>0</v>
      </c>
      <c r="I20" s="116" t="s">
        <v>249</v>
      </c>
      <c r="J20" s="435">
        <v>0</v>
      </c>
      <c r="K20" s="116" t="s">
        <v>249</v>
      </c>
      <c r="L20" s="435">
        <v>0</v>
      </c>
      <c r="M20" s="116" t="s">
        <v>249</v>
      </c>
      <c r="N20" s="435">
        <v>0</v>
      </c>
      <c r="O20" s="117" t="s">
        <v>249</v>
      </c>
      <c r="P20" s="436">
        <v>0</v>
      </c>
      <c r="Q20" s="117" t="s">
        <v>249</v>
      </c>
      <c r="R20" s="118">
        <f>IF(SUM(D20,F20,H20,J20,L20,N20,P20)=B20,"","Error")</f>
      </c>
    </row>
    <row r="21" spans="1:17" ht="11.25">
      <c r="A21" s="121"/>
      <c r="B21" s="430" t="s">
        <v>125</v>
      </c>
      <c r="C21" s="123"/>
      <c r="D21" s="430" t="s">
        <v>125</v>
      </c>
      <c r="E21" s="123"/>
      <c r="F21" s="430" t="s">
        <v>125</v>
      </c>
      <c r="G21" s="123"/>
      <c r="H21" s="430" t="s">
        <v>125</v>
      </c>
      <c r="I21" s="123"/>
      <c r="J21" s="430" t="s">
        <v>125</v>
      </c>
      <c r="K21" s="123"/>
      <c r="L21" s="430" t="s">
        <v>125</v>
      </c>
      <c r="M21" s="123"/>
      <c r="N21" s="430" t="s">
        <v>125</v>
      </c>
      <c r="O21" s="124"/>
      <c r="P21" s="432" t="s">
        <v>125</v>
      </c>
      <c r="Q21" s="124"/>
    </row>
    <row r="22" spans="1:28" ht="11.25" customHeight="1">
      <c r="A22" s="121" t="s">
        <v>121</v>
      </c>
      <c r="B22" s="435">
        <v>475</v>
      </c>
      <c r="C22" s="116">
        <v>100</v>
      </c>
      <c r="D22" s="435">
        <v>17</v>
      </c>
      <c r="E22" s="116">
        <v>3.578947368421052</v>
      </c>
      <c r="F22" s="435">
        <v>50</v>
      </c>
      <c r="G22" s="116">
        <v>10.526315789473683</v>
      </c>
      <c r="H22" s="435">
        <v>176</v>
      </c>
      <c r="I22" s="116">
        <v>37.05263157894737</v>
      </c>
      <c r="J22" s="435">
        <v>114</v>
      </c>
      <c r="K22" s="116">
        <v>24</v>
      </c>
      <c r="L22" s="435">
        <v>71</v>
      </c>
      <c r="M22" s="116">
        <v>14.947368421052632</v>
      </c>
      <c r="N22" s="435">
        <v>47</v>
      </c>
      <c r="O22" s="117">
        <v>9.894736842105264</v>
      </c>
      <c r="P22" s="436">
        <v>0</v>
      </c>
      <c r="Q22" s="117">
        <v>0</v>
      </c>
      <c r="R22" s="118">
        <f>IF(SUM(D22,F22,H22,J22,L22,N22,P22)=B22,"","Error")</f>
      </c>
      <c r="U22" s="119"/>
      <c r="V22" s="120"/>
      <c r="W22" s="120"/>
      <c r="X22" s="120"/>
      <c r="Y22" s="120"/>
      <c r="Z22" s="120"/>
      <c r="AA22" s="120"/>
      <c r="AB22" s="120"/>
    </row>
    <row r="23" spans="1:28" ht="11.25" customHeight="1">
      <c r="A23" s="121" t="s">
        <v>122</v>
      </c>
      <c r="B23" s="433">
        <v>229</v>
      </c>
      <c r="C23" s="116">
        <v>100</v>
      </c>
      <c r="D23" s="435">
        <v>7</v>
      </c>
      <c r="E23" s="116">
        <v>3.056768558951965</v>
      </c>
      <c r="F23" s="435">
        <v>19</v>
      </c>
      <c r="G23" s="116">
        <v>8.296943231441048</v>
      </c>
      <c r="H23" s="435">
        <v>78</v>
      </c>
      <c r="I23" s="116">
        <v>34.06113537117904</v>
      </c>
      <c r="J23" s="435">
        <v>62</v>
      </c>
      <c r="K23" s="116">
        <v>27.074235807860266</v>
      </c>
      <c r="L23" s="435">
        <v>38</v>
      </c>
      <c r="M23" s="116">
        <v>16.593886462882097</v>
      </c>
      <c r="N23" s="435">
        <v>25</v>
      </c>
      <c r="O23" s="117">
        <v>10.91703056768559</v>
      </c>
      <c r="P23" s="436">
        <v>0</v>
      </c>
      <c r="Q23" s="117">
        <v>0</v>
      </c>
      <c r="R23" s="118">
        <f>IF(SUM(D23,F23,H23,J23,L23,N23,P23)=B23,"","Error")</f>
      </c>
      <c r="U23" s="122"/>
      <c r="V23" s="120"/>
      <c r="W23" s="120"/>
      <c r="X23" s="120"/>
      <c r="Y23" s="120"/>
      <c r="Z23" s="120"/>
      <c r="AA23" s="120"/>
      <c r="AB23" s="120"/>
    </row>
    <row r="24" spans="1:28" ht="11.25" customHeight="1">
      <c r="A24" s="121" t="s">
        <v>123</v>
      </c>
      <c r="B24" s="433">
        <v>227</v>
      </c>
      <c r="C24" s="116">
        <v>100</v>
      </c>
      <c r="D24" s="435">
        <v>7</v>
      </c>
      <c r="E24" s="116">
        <v>3.0837004405286343</v>
      </c>
      <c r="F24" s="435">
        <v>28</v>
      </c>
      <c r="G24" s="116">
        <v>12.334801762114537</v>
      </c>
      <c r="H24" s="435">
        <v>92</v>
      </c>
      <c r="I24" s="116">
        <v>40.52863436123348</v>
      </c>
      <c r="J24" s="435">
        <v>49</v>
      </c>
      <c r="K24" s="116">
        <v>21.58590308370044</v>
      </c>
      <c r="L24" s="435">
        <v>32</v>
      </c>
      <c r="M24" s="116">
        <v>14.096916299559473</v>
      </c>
      <c r="N24" s="435">
        <v>19</v>
      </c>
      <c r="O24" s="117">
        <v>8.370044052863436</v>
      </c>
      <c r="P24" s="436">
        <v>0</v>
      </c>
      <c r="Q24" s="117">
        <v>0</v>
      </c>
      <c r="R24" s="118">
        <f>IF(SUM(D24,F24,H24,J24,L24,N24,P24)=B24,"","Error")</f>
      </c>
      <c r="U24" s="122"/>
      <c r="V24" s="120"/>
      <c r="W24" s="120"/>
      <c r="X24" s="120"/>
      <c r="Y24" s="120"/>
      <c r="Z24" s="120"/>
      <c r="AA24" s="120"/>
      <c r="AB24" s="120"/>
    </row>
    <row r="25" spans="1:28" ht="11.25" customHeight="1">
      <c r="A25" s="121" t="s">
        <v>124</v>
      </c>
      <c r="B25" s="433">
        <v>19</v>
      </c>
      <c r="C25" s="116">
        <v>100</v>
      </c>
      <c r="D25" s="435">
        <v>3</v>
      </c>
      <c r="E25" s="116">
        <v>15.789473684210526</v>
      </c>
      <c r="F25" s="435">
        <v>3</v>
      </c>
      <c r="G25" s="116">
        <v>15.789473684210526</v>
      </c>
      <c r="H25" s="435">
        <v>6</v>
      </c>
      <c r="I25" s="116">
        <v>31.57894736842105</v>
      </c>
      <c r="J25" s="435">
        <v>3</v>
      </c>
      <c r="K25" s="116">
        <v>15.789473684210526</v>
      </c>
      <c r="L25" s="435">
        <v>1</v>
      </c>
      <c r="M25" s="116">
        <v>5.263157894736842</v>
      </c>
      <c r="N25" s="435">
        <v>3</v>
      </c>
      <c r="O25" s="117">
        <v>15.789473684210526</v>
      </c>
      <c r="P25" s="436">
        <v>0</v>
      </c>
      <c r="Q25" s="117">
        <v>0</v>
      </c>
      <c r="R25" s="118">
        <f>IF(SUM(D25,F25,H25,J25,L25,N25,P25)=B25,"","Error")</f>
      </c>
      <c r="U25" s="122"/>
      <c r="V25" s="120"/>
      <c r="W25" s="120"/>
      <c r="X25" s="120"/>
      <c r="Y25" s="120"/>
      <c r="Z25" s="120"/>
      <c r="AA25" s="120"/>
      <c r="AB25" s="120"/>
    </row>
    <row r="26" spans="1:28" ht="11.25" customHeight="1" hidden="1">
      <c r="A26" s="121" t="s">
        <v>172</v>
      </c>
      <c r="B26" s="433">
        <v>0</v>
      </c>
      <c r="C26" s="116" t="s">
        <v>249</v>
      </c>
      <c r="D26" s="435">
        <v>0</v>
      </c>
      <c r="E26" s="116" t="s">
        <v>249</v>
      </c>
      <c r="F26" s="435">
        <v>0</v>
      </c>
      <c r="G26" s="116" t="s">
        <v>249</v>
      </c>
      <c r="H26" s="435">
        <v>0</v>
      </c>
      <c r="I26" s="116" t="s">
        <v>249</v>
      </c>
      <c r="J26" s="435">
        <v>0</v>
      </c>
      <c r="K26" s="116" t="s">
        <v>249</v>
      </c>
      <c r="L26" s="435">
        <v>0</v>
      </c>
      <c r="M26" s="116" t="s">
        <v>249</v>
      </c>
      <c r="N26" s="435">
        <v>0</v>
      </c>
      <c r="O26" s="117" t="s">
        <v>249</v>
      </c>
      <c r="P26" s="436">
        <v>0</v>
      </c>
      <c r="Q26" s="117" t="s">
        <v>249</v>
      </c>
      <c r="R26" s="118">
        <f>IF(SUM(D26,F26,H26,J26,L26,N26,P26)=B26,"","Error")</f>
      </c>
      <c r="U26" s="122"/>
      <c r="V26" s="120"/>
      <c r="W26" s="120"/>
      <c r="X26" s="120"/>
      <c r="Y26" s="120"/>
      <c r="Z26" s="120"/>
      <c r="AA26" s="120"/>
      <c r="AB26" s="120"/>
    </row>
    <row r="27" spans="1:17" ht="11.25">
      <c r="A27" s="121"/>
      <c r="B27" s="430" t="s">
        <v>125</v>
      </c>
      <c r="C27" s="123"/>
      <c r="D27" s="430" t="s">
        <v>125</v>
      </c>
      <c r="E27" s="123"/>
      <c r="F27" s="430" t="s">
        <v>125</v>
      </c>
      <c r="G27" s="123"/>
      <c r="H27" s="430" t="s">
        <v>125</v>
      </c>
      <c r="I27" s="123"/>
      <c r="J27" s="430" t="s">
        <v>125</v>
      </c>
      <c r="K27" s="123"/>
      <c r="L27" s="430" t="s">
        <v>125</v>
      </c>
      <c r="M27" s="123"/>
      <c r="N27" s="430" t="s">
        <v>125</v>
      </c>
      <c r="O27" s="124"/>
      <c r="P27" s="432" t="s">
        <v>125</v>
      </c>
      <c r="Q27" s="124"/>
    </row>
    <row r="28" spans="1:28" ht="11.25" customHeight="1">
      <c r="A28" s="121" t="s">
        <v>126</v>
      </c>
      <c r="B28" s="435">
        <v>1751</v>
      </c>
      <c r="C28" s="116">
        <v>100</v>
      </c>
      <c r="D28" s="435">
        <v>84</v>
      </c>
      <c r="E28" s="116">
        <v>4.7972587093089665</v>
      </c>
      <c r="F28" s="435">
        <v>160</v>
      </c>
      <c r="G28" s="116">
        <v>9.137635636778983</v>
      </c>
      <c r="H28" s="435">
        <v>566</v>
      </c>
      <c r="I28" s="116">
        <v>32.32438606510566</v>
      </c>
      <c r="J28" s="435">
        <v>433</v>
      </c>
      <c r="K28" s="116">
        <v>24.728726442033125</v>
      </c>
      <c r="L28" s="435">
        <v>307</v>
      </c>
      <c r="M28" s="116">
        <v>17.532838378069673</v>
      </c>
      <c r="N28" s="435">
        <v>201</v>
      </c>
      <c r="O28" s="117">
        <v>11.479154768703598</v>
      </c>
      <c r="P28" s="436">
        <v>0</v>
      </c>
      <c r="Q28" s="117">
        <v>0</v>
      </c>
      <c r="R28" s="118">
        <f>IF(SUM(D28,F28,H28,J28,L28,N28,P28)=B28,"","Error")</f>
      </c>
      <c r="U28" s="354"/>
      <c r="V28" s="125"/>
      <c r="W28" s="125"/>
      <c r="X28" s="125"/>
      <c r="Y28" s="125"/>
      <c r="Z28" s="125"/>
      <c r="AA28" s="125"/>
      <c r="AB28" s="125"/>
    </row>
    <row r="29" spans="1:28" ht="11.25" customHeight="1">
      <c r="A29" s="121" t="s">
        <v>122</v>
      </c>
      <c r="B29" s="433">
        <v>738</v>
      </c>
      <c r="C29" s="116">
        <v>100</v>
      </c>
      <c r="D29" s="435">
        <v>31</v>
      </c>
      <c r="E29" s="116">
        <v>4.200542005420054</v>
      </c>
      <c r="F29" s="435">
        <v>58</v>
      </c>
      <c r="G29" s="116">
        <v>7.8590785907859075</v>
      </c>
      <c r="H29" s="435">
        <v>249</v>
      </c>
      <c r="I29" s="116">
        <v>33.739837398373986</v>
      </c>
      <c r="J29" s="435">
        <v>194</v>
      </c>
      <c r="K29" s="116">
        <v>26.287262872628723</v>
      </c>
      <c r="L29" s="435">
        <v>118</v>
      </c>
      <c r="M29" s="116">
        <v>15.989159891598916</v>
      </c>
      <c r="N29" s="435">
        <v>88</v>
      </c>
      <c r="O29" s="117">
        <v>11.924119241192411</v>
      </c>
      <c r="P29" s="436">
        <v>0</v>
      </c>
      <c r="Q29" s="117">
        <v>0</v>
      </c>
      <c r="R29" s="118">
        <f>IF(SUM(D29,F29,H29,J29,L29,N29,P29)=B29,"","Error")</f>
      </c>
      <c r="U29" s="125"/>
      <c r="V29" s="125"/>
      <c r="W29" s="125"/>
      <c r="X29" s="125"/>
      <c r="Y29" s="125"/>
      <c r="Z29" s="125"/>
      <c r="AA29" s="125"/>
      <c r="AB29" s="125"/>
    </row>
    <row r="30" spans="1:28" ht="11.25" customHeight="1">
      <c r="A30" s="121" t="s">
        <v>123</v>
      </c>
      <c r="B30" s="433">
        <v>915</v>
      </c>
      <c r="C30" s="116">
        <v>100</v>
      </c>
      <c r="D30" s="435">
        <v>50</v>
      </c>
      <c r="E30" s="116">
        <v>5.46448087431694</v>
      </c>
      <c r="F30" s="435">
        <v>96</v>
      </c>
      <c r="G30" s="116">
        <v>10.491803278688524</v>
      </c>
      <c r="H30" s="435">
        <v>298</v>
      </c>
      <c r="I30" s="116">
        <v>32.56830601092896</v>
      </c>
      <c r="J30" s="435">
        <v>207</v>
      </c>
      <c r="K30" s="116">
        <v>22.62295081967213</v>
      </c>
      <c r="L30" s="435">
        <v>165</v>
      </c>
      <c r="M30" s="116">
        <v>18.0327868852459</v>
      </c>
      <c r="N30" s="435">
        <v>99</v>
      </c>
      <c r="O30" s="117">
        <v>10.819672131147541</v>
      </c>
      <c r="P30" s="436">
        <v>0</v>
      </c>
      <c r="Q30" s="117">
        <v>0</v>
      </c>
      <c r="R30" s="118">
        <f>IF(SUM(D30,F30,H30,J30,L30,N30,P30)=B30,"","Error")</f>
      </c>
      <c r="U30" s="125"/>
      <c r="V30" s="125"/>
      <c r="W30" s="125"/>
      <c r="X30" s="125"/>
      <c r="Y30" s="125"/>
      <c r="Z30" s="125"/>
      <c r="AA30" s="125"/>
      <c r="AB30" s="125"/>
    </row>
    <row r="31" spans="1:28" ht="11.25" customHeight="1">
      <c r="A31" s="121" t="s">
        <v>124</v>
      </c>
      <c r="B31" s="433">
        <v>98</v>
      </c>
      <c r="C31" s="116">
        <v>100</v>
      </c>
      <c r="D31" s="435">
        <v>3</v>
      </c>
      <c r="E31" s="116">
        <v>3.061224489795918</v>
      </c>
      <c r="F31" s="435">
        <v>6</v>
      </c>
      <c r="G31" s="116">
        <v>6.122448979591836</v>
      </c>
      <c r="H31" s="435">
        <v>19</v>
      </c>
      <c r="I31" s="116">
        <v>19.387755102040817</v>
      </c>
      <c r="J31" s="435">
        <v>32</v>
      </c>
      <c r="K31" s="116">
        <v>32.6530612244898</v>
      </c>
      <c r="L31" s="435">
        <v>24</v>
      </c>
      <c r="M31" s="116">
        <v>24.489795918367346</v>
      </c>
      <c r="N31" s="435">
        <v>14</v>
      </c>
      <c r="O31" s="117">
        <v>14.285714285714285</v>
      </c>
      <c r="P31" s="436">
        <v>0</v>
      </c>
      <c r="Q31" s="117">
        <v>0</v>
      </c>
      <c r="R31" s="118">
        <f>IF(SUM(D31,F31,H31,J31,L31,N31,P31)=B31,"","Error")</f>
      </c>
      <c r="U31" s="125"/>
      <c r="V31" s="125"/>
      <c r="W31" s="125"/>
      <c r="X31" s="125"/>
      <c r="Y31" s="125"/>
      <c r="Z31" s="125"/>
      <c r="AA31" s="125"/>
      <c r="AB31" s="125"/>
    </row>
    <row r="32" spans="1:28" ht="11.25" customHeight="1" hidden="1">
      <c r="A32" s="121" t="s">
        <v>172</v>
      </c>
      <c r="B32" s="433">
        <v>0</v>
      </c>
      <c r="C32" s="116" t="s">
        <v>249</v>
      </c>
      <c r="D32" s="435">
        <v>0</v>
      </c>
      <c r="E32" s="116" t="s">
        <v>249</v>
      </c>
      <c r="F32" s="435">
        <v>0</v>
      </c>
      <c r="G32" s="116" t="s">
        <v>249</v>
      </c>
      <c r="H32" s="435">
        <v>0</v>
      </c>
      <c r="I32" s="116" t="s">
        <v>249</v>
      </c>
      <c r="J32" s="435">
        <v>0</v>
      </c>
      <c r="K32" s="116" t="s">
        <v>249</v>
      </c>
      <c r="L32" s="435">
        <v>0</v>
      </c>
      <c r="M32" s="116" t="s">
        <v>249</v>
      </c>
      <c r="N32" s="435">
        <v>0</v>
      </c>
      <c r="O32" s="117" t="s">
        <v>249</v>
      </c>
      <c r="P32" s="436">
        <v>0</v>
      </c>
      <c r="Q32" s="117" t="s">
        <v>249</v>
      </c>
      <c r="R32" s="118">
        <f>IF(SUM(D32,F32,H32,J32,L32,N32,P32)=B32,"","Error")</f>
      </c>
      <c r="U32" s="125"/>
      <c r="V32" s="125"/>
      <c r="W32" s="125"/>
      <c r="X32" s="125"/>
      <c r="Y32" s="125"/>
      <c r="Z32" s="125"/>
      <c r="AA32" s="125"/>
      <c r="AB32" s="125"/>
    </row>
    <row r="33" spans="1:28" ht="11.25" customHeight="1">
      <c r="A33" s="121"/>
      <c r="B33" s="430" t="s">
        <v>125</v>
      </c>
      <c r="C33" s="123"/>
      <c r="D33" s="430" t="s">
        <v>125</v>
      </c>
      <c r="E33" s="123"/>
      <c r="F33" s="430" t="s">
        <v>125</v>
      </c>
      <c r="G33" s="123"/>
      <c r="H33" s="430" t="s">
        <v>125</v>
      </c>
      <c r="I33" s="123"/>
      <c r="J33" s="430" t="s">
        <v>125</v>
      </c>
      <c r="K33" s="123"/>
      <c r="L33" s="430" t="s">
        <v>125</v>
      </c>
      <c r="M33" s="123"/>
      <c r="N33" s="430" t="s">
        <v>125</v>
      </c>
      <c r="O33" s="124"/>
      <c r="P33" s="432" t="s">
        <v>125</v>
      </c>
      <c r="Q33" s="124"/>
      <c r="U33" s="125"/>
      <c r="V33" s="125"/>
      <c r="W33" s="125"/>
      <c r="X33" s="125"/>
      <c r="Y33" s="125"/>
      <c r="Z33" s="125"/>
      <c r="AA33" s="125"/>
      <c r="AB33" s="125"/>
    </row>
    <row r="34" spans="1:28" ht="11.25" customHeight="1">
      <c r="A34" s="121" t="s">
        <v>127</v>
      </c>
      <c r="B34" s="435">
        <v>338</v>
      </c>
      <c r="C34" s="116">
        <v>100</v>
      </c>
      <c r="D34" s="435">
        <v>15</v>
      </c>
      <c r="E34" s="116">
        <v>4.437869822485207</v>
      </c>
      <c r="F34" s="435">
        <v>25</v>
      </c>
      <c r="G34" s="116">
        <v>7.396449704142012</v>
      </c>
      <c r="H34" s="435">
        <v>102</v>
      </c>
      <c r="I34" s="116">
        <v>30.17751479289941</v>
      </c>
      <c r="J34" s="435">
        <v>97</v>
      </c>
      <c r="K34" s="116">
        <v>28.698224852071007</v>
      </c>
      <c r="L34" s="435">
        <v>52</v>
      </c>
      <c r="M34" s="116">
        <v>15.384615384615385</v>
      </c>
      <c r="N34" s="435">
        <v>47</v>
      </c>
      <c r="O34" s="117">
        <v>13.905325443786982</v>
      </c>
      <c r="P34" s="436">
        <v>0</v>
      </c>
      <c r="Q34" s="117">
        <v>0</v>
      </c>
      <c r="R34" s="118">
        <f>IF(SUM(D34,F34,H34,J34,L34,N34,P34)=B34,"","Error")</f>
      </c>
      <c r="U34" s="125"/>
      <c r="V34" s="125"/>
      <c r="W34" s="125"/>
      <c r="X34" s="125"/>
      <c r="Y34" s="125"/>
      <c r="Z34" s="125"/>
      <c r="AA34" s="125"/>
      <c r="AB34" s="125"/>
    </row>
    <row r="35" spans="1:28" ht="11.25" customHeight="1">
      <c r="A35" s="121" t="s">
        <v>122</v>
      </c>
      <c r="B35" s="433">
        <v>221</v>
      </c>
      <c r="C35" s="116">
        <v>100</v>
      </c>
      <c r="D35" s="435">
        <v>9</v>
      </c>
      <c r="E35" s="116">
        <v>4.072398190045249</v>
      </c>
      <c r="F35" s="435">
        <v>16</v>
      </c>
      <c r="G35" s="116">
        <v>7.239819004524888</v>
      </c>
      <c r="H35" s="435">
        <v>66</v>
      </c>
      <c r="I35" s="116">
        <v>29.86425339366516</v>
      </c>
      <c r="J35" s="435">
        <v>66</v>
      </c>
      <c r="K35" s="116">
        <v>29.86425339366516</v>
      </c>
      <c r="L35" s="435">
        <v>32</v>
      </c>
      <c r="M35" s="116">
        <v>14.479638009049776</v>
      </c>
      <c r="N35" s="435">
        <v>32</v>
      </c>
      <c r="O35" s="117">
        <v>14.479638009049776</v>
      </c>
      <c r="P35" s="436">
        <v>0</v>
      </c>
      <c r="Q35" s="117">
        <v>0</v>
      </c>
      <c r="R35" s="118">
        <f>IF(SUM(D35,F35,H35,J35,L35,N35,P35)=B35,"","Error")</f>
      </c>
      <c r="T35" s="344"/>
      <c r="U35" s="125"/>
      <c r="V35" s="125"/>
      <c r="W35" s="125"/>
      <c r="X35" s="125"/>
      <c r="Y35" s="125"/>
      <c r="Z35" s="125"/>
      <c r="AA35" s="125"/>
      <c r="AB35" s="125"/>
    </row>
    <row r="36" spans="1:28" ht="11.25" customHeight="1">
      <c r="A36" s="121" t="s">
        <v>123</v>
      </c>
      <c r="B36" s="433">
        <v>100</v>
      </c>
      <c r="C36" s="116">
        <v>100</v>
      </c>
      <c r="D36" s="435">
        <v>4</v>
      </c>
      <c r="E36" s="116">
        <v>4</v>
      </c>
      <c r="F36" s="435">
        <v>8</v>
      </c>
      <c r="G36" s="116">
        <v>8</v>
      </c>
      <c r="H36" s="435">
        <v>31</v>
      </c>
      <c r="I36" s="116">
        <v>31</v>
      </c>
      <c r="J36" s="435">
        <v>28</v>
      </c>
      <c r="K36" s="116">
        <v>28.000000000000004</v>
      </c>
      <c r="L36" s="435">
        <v>18</v>
      </c>
      <c r="M36" s="116">
        <v>18</v>
      </c>
      <c r="N36" s="435">
        <v>11</v>
      </c>
      <c r="O36" s="117">
        <v>11</v>
      </c>
      <c r="P36" s="436">
        <v>0</v>
      </c>
      <c r="Q36" s="117">
        <v>0</v>
      </c>
      <c r="R36" s="118">
        <f>IF(SUM(D36,F36,H36,J36,L36,N36,P36)=B36,"","Error")</f>
      </c>
      <c r="U36" s="125"/>
      <c r="V36" s="125"/>
      <c r="W36" s="125"/>
      <c r="X36" s="125"/>
      <c r="Y36" s="125"/>
      <c r="Z36" s="125"/>
      <c r="AA36" s="125"/>
      <c r="AB36" s="125"/>
    </row>
    <row r="37" spans="1:18" ht="11.25" customHeight="1">
      <c r="A37" s="121" t="s">
        <v>124</v>
      </c>
      <c r="B37" s="433">
        <v>17</v>
      </c>
      <c r="C37" s="116">
        <v>100</v>
      </c>
      <c r="D37" s="435">
        <v>2</v>
      </c>
      <c r="E37" s="116">
        <v>11.76470588235294</v>
      </c>
      <c r="F37" s="435">
        <v>1</v>
      </c>
      <c r="G37" s="116">
        <v>5.88235294117647</v>
      </c>
      <c r="H37" s="435">
        <v>5</v>
      </c>
      <c r="I37" s="116">
        <v>29.411764705882355</v>
      </c>
      <c r="J37" s="435">
        <v>3</v>
      </c>
      <c r="K37" s="116">
        <v>17.647058823529413</v>
      </c>
      <c r="L37" s="435">
        <v>2</v>
      </c>
      <c r="M37" s="116">
        <v>11.76470588235294</v>
      </c>
      <c r="N37" s="435">
        <v>4</v>
      </c>
      <c r="O37" s="117">
        <v>23.52941176470588</v>
      </c>
      <c r="P37" s="436">
        <v>0</v>
      </c>
      <c r="Q37" s="117">
        <v>0</v>
      </c>
      <c r="R37" s="118">
        <f>IF(SUM(D37,F37,H37,J37,L37,N37,P37)=B37,"","Error")</f>
      </c>
    </row>
    <row r="38" spans="1:18" ht="11.25" customHeight="1" hidden="1">
      <c r="A38" s="121" t="s">
        <v>172</v>
      </c>
      <c r="B38" s="433">
        <v>0</v>
      </c>
      <c r="C38" s="116" t="s">
        <v>249</v>
      </c>
      <c r="D38" s="435">
        <v>0</v>
      </c>
      <c r="E38" s="116" t="s">
        <v>249</v>
      </c>
      <c r="F38" s="435">
        <v>0</v>
      </c>
      <c r="G38" s="116" t="s">
        <v>249</v>
      </c>
      <c r="H38" s="435">
        <v>0</v>
      </c>
      <c r="I38" s="116" t="s">
        <v>249</v>
      </c>
      <c r="J38" s="435">
        <v>0</v>
      </c>
      <c r="K38" s="116" t="s">
        <v>249</v>
      </c>
      <c r="L38" s="435">
        <v>0</v>
      </c>
      <c r="M38" s="116" t="s">
        <v>249</v>
      </c>
      <c r="N38" s="435">
        <v>0</v>
      </c>
      <c r="O38" s="117" t="s">
        <v>249</v>
      </c>
      <c r="P38" s="436">
        <v>0</v>
      </c>
      <c r="Q38" s="117" t="s">
        <v>249</v>
      </c>
      <c r="R38" s="118">
        <f>IF(SUM(D38,F38,H38,J38,L38,N38,P38)=B38,"","Error")</f>
      </c>
    </row>
    <row r="39" spans="1:17" ht="11.25">
      <c r="A39" s="121"/>
      <c r="B39" s="430" t="s">
        <v>125</v>
      </c>
      <c r="C39" s="123"/>
      <c r="D39" s="430" t="s">
        <v>125</v>
      </c>
      <c r="E39" s="123"/>
      <c r="F39" s="430" t="s">
        <v>125</v>
      </c>
      <c r="G39" s="123"/>
      <c r="H39" s="430" t="s">
        <v>125</v>
      </c>
      <c r="I39" s="123"/>
      <c r="J39" s="430" t="s">
        <v>125</v>
      </c>
      <c r="K39" s="123"/>
      <c r="L39" s="430" t="s">
        <v>125</v>
      </c>
      <c r="M39" s="123"/>
      <c r="N39" s="430" t="s">
        <v>125</v>
      </c>
      <c r="O39" s="124"/>
      <c r="P39" s="432" t="s">
        <v>125</v>
      </c>
      <c r="Q39" s="124"/>
    </row>
    <row r="40" spans="1:18" ht="11.25" customHeight="1">
      <c r="A40" s="126" t="s">
        <v>128</v>
      </c>
      <c r="B40" s="433">
        <v>478</v>
      </c>
      <c r="C40" s="116">
        <v>100</v>
      </c>
      <c r="D40" s="433">
        <v>31</v>
      </c>
      <c r="E40" s="116">
        <v>6.485355648535565</v>
      </c>
      <c r="F40" s="433">
        <v>44</v>
      </c>
      <c r="G40" s="116">
        <v>9.205020920502092</v>
      </c>
      <c r="H40" s="433">
        <v>159</v>
      </c>
      <c r="I40" s="116">
        <v>33.26359832635983</v>
      </c>
      <c r="J40" s="433">
        <v>124</v>
      </c>
      <c r="K40" s="116">
        <v>25.94142259414226</v>
      </c>
      <c r="L40" s="433">
        <v>65</v>
      </c>
      <c r="M40" s="116">
        <v>13.598326359832635</v>
      </c>
      <c r="N40" s="433">
        <v>55</v>
      </c>
      <c r="O40" s="117">
        <v>11.506276150627615</v>
      </c>
      <c r="P40" s="434">
        <v>0</v>
      </c>
      <c r="Q40" s="117">
        <v>0</v>
      </c>
      <c r="R40" s="118">
        <f>IF(SUM(D40,F40,H40,J40,L40,N40,P40)=B40,"","Error")</f>
      </c>
    </row>
    <row r="41" spans="1:18" ht="11.25" customHeight="1">
      <c r="A41" s="121" t="s">
        <v>45</v>
      </c>
      <c r="B41" s="433">
        <v>315</v>
      </c>
      <c r="C41" s="116">
        <v>100</v>
      </c>
      <c r="D41" s="437">
        <v>20</v>
      </c>
      <c r="E41" s="116">
        <v>6.349206349206349</v>
      </c>
      <c r="F41" s="437">
        <v>28</v>
      </c>
      <c r="G41" s="116">
        <v>8.88888888888889</v>
      </c>
      <c r="H41" s="437">
        <v>108</v>
      </c>
      <c r="I41" s="116">
        <v>34.285714285714285</v>
      </c>
      <c r="J41" s="437">
        <v>82</v>
      </c>
      <c r="K41" s="116">
        <v>26.031746031746035</v>
      </c>
      <c r="L41" s="437">
        <v>45</v>
      </c>
      <c r="M41" s="116">
        <v>14.285714285714285</v>
      </c>
      <c r="N41" s="437">
        <v>32</v>
      </c>
      <c r="O41" s="117">
        <v>10.158730158730158</v>
      </c>
      <c r="P41" s="434">
        <v>0</v>
      </c>
      <c r="Q41" s="117">
        <v>0</v>
      </c>
      <c r="R41" s="118">
        <f>IF(SUM(D41,F41,H41,J41,L41,N41,P41)=B41,"","Error")</f>
      </c>
    </row>
    <row r="42" spans="1:18" ht="11.25" customHeight="1">
      <c r="A42" s="121" t="s">
        <v>46</v>
      </c>
      <c r="B42" s="433">
        <v>126</v>
      </c>
      <c r="C42" s="116">
        <v>100</v>
      </c>
      <c r="D42" s="437">
        <v>5</v>
      </c>
      <c r="E42" s="116">
        <v>3.968253968253968</v>
      </c>
      <c r="F42" s="437">
        <v>14</v>
      </c>
      <c r="G42" s="116">
        <v>11.11111111111111</v>
      </c>
      <c r="H42" s="437">
        <v>41</v>
      </c>
      <c r="I42" s="116">
        <v>32.53968253968254</v>
      </c>
      <c r="J42" s="437">
        <v>35</v>
      </c>
      <c r="K42" s="116">
        <v>27.77777777777778</v>
      </c>
      <c r="L42" s="437">
        <v>17</v>
      </c>
      <c r="M42" s="116">
        <v>13.492063492063492</v>
      </c>
      <c r="N42" s="437">
        <v>14</v>
      </c>
      <c r="O42" s="117">
        <v>11.11111111111111</v>
      </c>
      <c r="P42" s="434">
        <v>0</v>
      </c>
      <c r="Q42" s="117">
        <v>0</v>
      </c>
      <c r="R42" s="118">
        <f>IF(SUM(D42,F42,H42,J42,L42,N42,P42)=B42,"","Error")</f>
      </c>
    </row>
    <row r="43" spans="1:18" ht="11.25" customHeight="1">
      <c r="A43" s="127" t="s">
        <v>47</v>
      </c>
      <c r="B43" s="438">
        <v>37</v>
      </c>
      <c r="C43" s="128">
        <v>100</v>
      </c>
      <c r="D43" s="439">
        <v>6</v>
      </c>
      <c r="E43" s="128">
        <v>16.216216216216218</v>
      </c>
      <c r="F43" s="439">
        <v>2</v>
      </c>
      <c r="G43" s="128">
        <v>5.405405405405405</v>
      </c>
      <c r="H43" s="439">
        <v>10</v>
      </c>
      <c r="I43" s="128">
        <v>27.027027027027028</v>
      </c>
      <c r="J43" s="439">
        <v>7</v>
      </c>
      <c r="K43" s="128">
        <v>18.91891891891892</v>
      </c>
      <c r="L43" s="439">
        <v>3</v>
      </c>
      <c r="M43" s="128">
        <v>8.108108108108109</v>
      </c>
      <c r="N43" s="439">
        <v>9</v>
      </c>
      <c r="O43" s="129">
        <v>24.324324324324326</v>
      </c>
      <c r="P43" s="440">
        <v>0</v>
      </c>
      <c r="Q43" s="129">
        <v>0</v>
      </c>
      <c r="R43" s="118">
        <f>IF(SUM(D43,F43,H43,J43,L43,N43,P43)=B43,"","Error")</f>
      </c>
    </row>
    <row r="44" spans="1:18" ht="11.25" customHeight="1" hidden="1">
      <c r="A44" s="127" t="s">
        <v>38</v>
      </c>
      <c r="B44" s="438">
        <v>0</v>
      </c>
      <c r="C44" s="128" t="s">
        <v>249</v>
      </c>
      <c r="D44" s="439">
        <v>0</v>
      </c>
      <c r="E44" s="128" t="s">
        <v>249</v>
      </c>
      <c r="F44" s="439">
        <v>0</v>
      </c>
      <c r="G44" s="128" t="s">
        <v>249</v>
      </c>
      <c r="H44" s="439">
        <v>0</v>
      </c>
      <c r="I44" s="128" t="s">
        <v>249</v>
      </c>
      <c r="J44" s="439">
        <v>0</v>
      </c>
      <c r="K44" s="128" t="s">
        <v>249</v>
      </c>
      <c r="L44" s="439">
        <v>0</v>
      </c>
      <c r="M44" s="128" t="s">
        <v>249</v>
      </c>
      <c r="N44" s="439">
        <v>0</v>
      </c>
      <c r="O44" s="128" t="s">
        <v>249</v>
      </c>
      <c r="P44" s="439">
        <v>0</v>
      </c>
      <c r="Q44" s="129" t="s">
        <v>249</v>
      </c>
      <c r="R44" s="118">
        <f>IF(SUM(D44,F44,H44,J44,L44,N44,P44)=B44,"","Error")</f>
      </c>
    </row>
    <row r="45" ht="11.25"/>
    <row r="46" ht="11.25"/>
    <row r="47" ht="11.25"/>
    <row r="48" ht="11.25"/>
    <row r="49" ht="11.25"/>
    <row r="50" ht="11.25"/>
    <row r="51" ht="11.25"/>
    <row r="52" ht="11.25"/>
    <row r="56" spans="3:7" ht="11.25">
      <c r="C56" s="130"/>
      <c r="D56" s="130"/>
      <c r="E56" s="130"/>
      <c r="F56" s="130"/>
      <c r="G56" s="130"/>
    </row>
    <row r="57" spans="2:8" ht="11.25">
      <c r="B57" s="131"/>
      <c r="C57" s="131"/>
      <c r="D57" s="131"/>
      <c r="E57" s="131"/>
      <c r="F57" s="131"/>
      <c r="G57" s="131"/>
      <c r="H57" s="131"/>
    </row>
    <row r="58" spans="2:8" ht="11.25">
      <c r="B58" s="131"/>
      <c r="C58" s="131"/>
      <c r="D58" s="131"/>
      <c r="E58" s="131"/>
      <c r="F58" s="131"/>
      <c r="G58" s="131"/>
      <c r="H58" s="131"/>
    </row>
    <row r="59" spans="2:8" ht="11.25">
      <c r="B59" s="131"/>
      <c r="C59" s="131"/>
      <c r="D59" s="131"/>
      <c r="E59" s="131"/>
      <c r="F59" s="131"/>
      <c r="G59" s="131"/>
      <c r="H59" s="131"/>
    </row>
    <row r="64" spans="3:7" ht="11.25">
      <c r="C64" s="130"/>
      <c r="D64" s="130"/>
      <c r="E64" s="130"/>
      <c r="F64" s="130"/>
      <c r="G64" s="130"/>
    </row>
    <row r="65" spans="2:8" ht="11.25">
      <c r="B65" s="131"/>
      <c r="C65" s="131"/>
      <c r="D65" s="131"/>
      <c r="E65" s="131"/>
      <c r="F65" s="131"/>
      <c r="G65" s="131"/>
      <c r="H65" s="131"/>
    </row>
  </sheetData>
  <sheetProtection/>
  <mergeCells count="5">
    <mergeCell ref="P7:Q7"/>
    <mergeCell ref="B6:O6"/>
    <mergeCell ref="A1:O1"/>
    <mergeCell ref="A2:O2"/>
    <mergeCell ref="A4:O4"/>
  </mergeCells>
  <printOptions horizontalCentered="1"/>
  <pageMargins left="0.35" right="0.34" top="0.8" bottom="0.5" header="0.5" footer="0.5"/>
  <pageSetup horizontalDpi="600" verticalDpi="600" orientation="landscape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BF77"/>
  <sheetViews>
    <sheetView view="pageBreakPreview" zoomScaleNormal="90" zoomScaleSheetLayoutView="100" zoomScalePageLayoutView="0" workbookViewId="0" topLeftCell="AF1">
      <selection activeCell="AP30" sqref="AP30"/>
    </sheetView>
  </sheetViews>
  <sheetFormatPr defaultColWidth="9.140625" defaultRowHeight="12.75"/>
  <cols>
    <col min="1" max="1" width="8.7109375" style="133" customWidth="1"/>
    <col min="2" max="2" width="14.140625" style="133" customWidth="1"/>
    <col min="3" max="3" width="5.421875" style="133" customWidth="1"/>
    <col min="4" max="4" width="5.57421875" style="133" customWidth="1"/>
    <col min="5" max="5" width="4.7109375" style="133" customWidth="1"/>
    <col min="6" max="6" width="4.8515625" style="133" customWidth="1"/>
    <col min="7" max="7" width="5.421875" style="133" customWidth="1"/>
    <col min="8" max="8" width="4.8515625" style="133" customWidth="1"/>
    <col min="9" max="9" width="4.7109375" style="133" customWidth="1"/>
    <col min="10" max="10" width="4.8515625" style="133" customWidth="1"/>
    <col min="11" max="11" width="5.421875" style="133" customWidth="1"/>
    <col min="12" max="12" width="4.8515625" style="133" customWidth="1"/>
    <col min="13" max="13" width="4.7109375" style="133" customWidth="1"/>
    <col min="14" max="14" width="4.8515625" style="133" customWidth="1"/>
    <col min="15" max="15" width="8.7109375" style="133" customWidth="1"/>
    <col min="16" max="16" width="9.140625" style="133" customWidth="1"/>
    <col min="17" max="17" width="11.8515625" style="133" bestFit="1" customWidth="1"/>
    <col min="18" max="23" width="9.140625" style="133" customWidth="1"/>
    <col min="24" max="24" width="11.8515625" style="133" bestFit="1" customWidth="1"/>
    <col min="25" max="45" width="9.140625" style="133" customWidth="1"/>
    <col min="46" max="46" width="14.140625" style="133" customWidth="1"/>
    <col min="47" max="53" width="6.28125" style="133" customWidth="1"/>
    <col min="54" max="16384" width="9.140625" style="133" customWidth="1"/>
  </cols>
  <sheetData>
    <row r="1" spans="1:53" ht="9.75" customHeight="1">
      <c r="A1" s="376" t="s">
        <v>250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AT1" s="132"/>
      <c r="AU1" s="132"/>
      <c r="AV1" s="132"/>
      <c r="AW1" s="132"/>
      <c r="AX1" s="132"/>
      <c r="AY1" s="132"/>
      <c r="AZ1" s="132"/>
      <c r="BA1" s="132"/>
    </row>
    <row r="2" spans="1:53" ht="9.75" customHeight="1">
      <c r="A2" s="376" t="s">
        <v>129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AT2" s="132"/>
      <c r="AU2" s="132"/>
      <c r="AV2" s="132"/>
      <c r="AW2" s="132"/>
      <c r="AX2" s="132"/>
      <c r="AY2" s="132"/>
      <c r="AZ2" s="132"/>
      <c r="BA2" s="132"/>
    </row>
    <row r="3" spans="1:53" ht="9.75" customHeight="1">
      <c r="A3" s="376" t="s">
        <v>130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AT3" s="132"/>
      <c r="AU3" s="132"/>
      <c r="AV3" s="132"/>
      <c r="AW3" s="132"/>
      <c r="AX3" s="132"/>
      <c r="AY3" s="132"/>
      <c r="AZ3" s="132"/>
      <c r="BA3" s="132"/>
    </row>
    <row r="4" spans="2:55" ht="9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AS4" s="139"/>
      <c r="AT4" s="141"/>
      <c r="AU4" s="141"/>
      <c r="AV4" s="141"/>
      <c r="AW4" s="141"/>
      <c r="AX4" s="141"/>
      <c r="AY4" s="141"/>
      <c r="AZ4" s="141"/>
      <c r="BA4" s="141"/>
      <c r="BB4" s="139"/>
      <c r="BC4" s="139"/>
    </row>
    <row r="5" spans="1:55" ht="9.75" customHeight="1">
      <c r="A5" s="377" t="s">
        <v>234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AS5" s="139"/>
      <c r="AT5" s="141"/>
      <c r="AU5" s="141"/>
      <c r="AV5" s="141"/>
      <c r="AW5" s="141"/>
      <c r="AX5" s="141"/>
      <c r="AY5" s="141"/>
      <c r="AZ5" s="141"/>
      <c r="BA5" s="141"/>
      <c r="BB5" s="139"/>
      <c r="BC5" s="139"/>
    </row>
    <row r="6" spans="2:55" ht="10.5" customHeight="1">
      <c r="B6" s="134"/>
      <c r="Q6" s="132"/>
      <c r="R6" s="132"/>
      <c r="S6" s="132"/>
      <c r="T6" s="132"/>
      <c r="U6" s="132"/>
      <c r="V6" s="132"/>
      <c r="W6" s="135"/>
      <c r="X6" s="132"/>
      <c r="Y6" s="132"/>
      <c r="Z6" s="132"/>
      <c r="AA6" s="132"/>
      <c r="AB6" s="132"/>
      <c r="AS6" s="139"/>
      <c r="AT6" s="147"/>
      <c r="AU6" s="141"/>
      <c r="AV6" s="141"/>
      <c r="AW6" s="141"/>
      <c r="AX6" s="141"/>
      <c r="AY6" s="141"/>
      <c r="AZ6" s="141"/>
      <c r="BA6" s="141"/>
      <c r="BB6" s="139"/>
      <c r="BC6" s="139"/>
    </row>
    <row r="7" spans="2:55" ht="10.5" customHeight="1">
      <c r="B7" s="441"/>
      <c r="C7" s="137" t="s">
        <v>132</v>
      </c>
      <c r="D7" s="137"/>
      <c r="E7" s="137"/>
      <c r="F7" s="137"/>
      <c r="G7" s="137"/>
      <c r="H7" s="137"/>
      <c r="I7" s="137"/>
      <c r="J7" s="137"/>
      <c r="K7" s="138"/>
      <c r="L7" s="137"/>
      <c r="M7" s="137"/>
      <c r="N7" s="138"/>
      <c r="Q7" s="132"/>
      <c r="R7" s="132"/>
      <c r="S7" s="132"/>
      <c r="T7" s="132"/>
      <c r="U7" s="132"/>
      <c r="V7" s="132"/>
      <c r="W7" s="135"/>
      <c r="X7" s="132"/>
      <c r="Y7" s="132"/>
      <c r="Z7" s="132"/>
      <c r="AA7" s="132"/>
      <c r="AB7" s="132"/>
      <c r="AD7" s="139"/>
      <c r="AE7" s="140"/>
      <c r="AF7" s="139"/>
      <c r="AG7" s="139"/>
      <c r="AH7" s="139"/>
      <c r="AI7" s="141"/>
      <c r="AJ7" s="141"/>
      <c r="AK7" s="141"/>
      <c r="AL7" s="141"/>
      <c r="AM7" s="141"/>
      <c r="AN7" s="141"/>
      <c r="AO7" s="141"/>
      <c r="AP7" s="141"/>
      <c r="AS7" s="139"/>
      <c r="AT7" s="147"/>
      <c r="AU7" s="139"/>
      <c r="AV7" s="139"/>
      <c r="AW7" s="139"/>
      <c r="AX7" s="139"/>
      <c r="AY7" s="139"/>
      <c r="AZ7" s="139"/>
      <c r="BA7" s="139"/>
      <c r="BB7" s="139"/>
      <c r="BC7" s="139"/>
    </row>
    <row r="8" spans="2:55" ht="10.5" customHeight="1">
      <c r="B8" s="142" t="s">
        <v>131</v>
      </c>
      <c r="C8" s="143" t="s">
        <v>17</v>
      </c>
      <c r="D8" s="143"/>
      <c r="E8" s="144"/>
      <c r="F8" s="143"/>
      <c r="G8" s="145" t="s">
        <v>134</v>
      </c>
      <c r="H8" s="143"/>
      <c r="I8" s="144"/>
      <c r="J8" s="143"/>
      <c r="K8" s="145" t="s">
        <v>135</v>
      </c>
      <c r="L8" s="143"/>
      <c r="M8" s="144"/>
      <c r="N8" s="146"/>
      <c r="AD8" s="147"/>
      <c r="AE8" s="139"/>
      <c r="AF8" s="148"/>
      <c r="AG8" s="141"/>
      <c r="AH8" s="139"/>
      <c r="AI8" s="139"/>
      <c r="AJ8" s="148"/>
      <c r="AK8" s="141"/>
      <c r="AL8" s="139"/>
      <c r="AM8" s="139"/>
      <c r="AN8" s="148"/>
      <c r="AO8" s="141"/>
      <c r="AP8" s="139"/>
      <c r="AS8" s="139"/>
      <c r="AT8" s="147"/>
      <c r="AU8" s="147"/>
      <c r="AV8" s="451"/>
      <c r="AW8" s="451"/>
      <c r="AX8" s="147"/>
      <c r="AY8" s="147"/>
      <c r="AZ8" s="147"/>
      <c r="BA8" s="147"/>
      <c r="BB8" s="139"/>
      <c r="BC8" s="139"/>
    </row>
    <row r="9" spans="2:55" ht="10.5" customHeight="1">
      <c r="B9" s="142" t="s">
        <v>133</v>
      </c>
      <c r="C9" s="136" t="s">
        <v>50</v>
      </c>
      <c r="D9" s="136"/>
      <c r="E9" s="136"/>
      <c r="F9" s="136"/>
      <c r="G9" s="346" t="s">
        <v>50</v>
      </c>
      <c r="H9" s="347"/>
      <c r="I9" s="347"/>
      <c r="J9" s="347"/>
      <c r="K9" s="346" t="s">
        <v>50</v>
      </c>
      <c r="L9" s="136"/>
      <c r="M9" s="136"/>
      <c r="N9" s="136"/>
      <c r="R9" s="150"/>
      <c r="S9" s="150"/>
      <c r="T9" s="150"/>
      <c r="U9" s="150"/>
      <c r="V9" s="150"/>
      <c r="W9" s="150"/>
      <c r="AB9" s="150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</row>
    <row r="10" spans="2:55" ht="10.5" customHeight="1">
      <c r="B10" s="149" t="s">
        <v>16</v>
      </c>
      <c r="C10" s="152" t="s">
        <v>52</v>
      </c>
      <c r="D10" s="152" t="s">
        <v>27</v>
      </c>
      <c r="E10" s="152" t="s">
        <v>28</v>
      </c>
      <c r="F10" s="152" t="s">
        <v>29</v>
      </c>
      <c r="G10" s="348" t="s">
        <v>52</v>
      </c>
      <c r="H10" s="349" t="s">
        <v>27</v>
      </c>
      <c r="I10" s="349" t="s">
        <v>28</v>
      </c>
      <c r="J10" s="349" t="s">
        <v>29</v>
      </c>
      <c r="K10" s="348" t="s">
        <v>52</v>
      </c>
      <c r="L10" s="152" t="s">
        <v>27</v>
      </c>
      <c r="M10" s="152" t="s">
        <v>28</v>
      </c>
      <c r="N10" s="152" t="s">
        <v>29</v>
      </c>
      <c r="R10" s="150"/>
      <c r="S10" s="150"/>
      <c r="T10" s="150"/>
      <c r="U10" s="150"/>
      <c r="Y10" s="150"/>
      <c r="Z10" s="150"/>
      <c r="AA10" s="150"/>
      <c r="AD10" s="139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S10" s="139"/>
      <c r="AT10" s="452"/>
      <c r="AU10" s="453"/>
      <c r="AV10" s="453"/>
      <c r="AW10" s="453"/>
      <c r="AX10" s="453"/>
      <c r="AY10" s="453"/>
      <c r="AZ10" s="453"/>
      <c r="BA10" s="453"/>
      <c r="BB10" s="139"/>
      <c r="BC10" s="139"/>
    </row>
    <row r="11" spans="2:55" ht="9" customHeight="1">
      <c r="B11" s="442" t="s">
        <v>125</v>
      </c>
      <c r="C11" s="443" t="s">
        <v>125</v>
      </c>
      <c r="D11" s="443" t="s">
        <v>125</v>
      </c>
      <c r="E11" s="443" t="s">
        <v>125</v>
      </c>
      <c r="F11" s="443" t="s">
        <v>125</v>
      </c>
      <c r="G11" s="444" t="s">
        <v>125</v>
      </c>
      <c r="H11" s="443" t="s">
        <v>125</v>
      </c>
      <c r="I11" s="443" t="s">
        <v>125</v>
      </c>
      <c r="J11" s="443" t="s">
        <v>125</v>
      </c>
      <c r="K11" s="444" t="s">
        <v>125</v>
      </c>
      <c r="L11" s="443" t="s">
        <v>125</v>
      </c>
      <c r="M11" s="443" t="s">
        <v>125</v>
      </c>
      <c r="N11" s="443" t="s">
        <v>125</v>
      </c>
      <c r="AS11" s="139"/>
      <c r="AT11" s="139"/>
      <c r="AU11" s="453"/>
      <c r="AV11" s="453"/>
      <c r="AW11" s="453"/>
      <c r="AX11" s="453"/>
      <c r="AY11" s="453"/>
      <c r="AZ11" s="453"/>
      <c r="BA11" s="453"/>
      <c r="BB11" s="139"/>
      <c r="BC11" s="139"/>
    </row>
    <row r="12" spans="2:55" ht="9.75" customHeight="1">
      <c r="B12" s="153" t="s">
        <v>119</v>
      </c>
      <c r="C12" s="445">
        <v>3042</v>
      </c>
      <c r="D12" s="445">
        <v>1503</v>
      </c>
      <c r="E12" s="445">
        <v>1368</v>
      </c>
      <c r="F12" s="445">
        <v>171</v>
      </c>
      <c r="G12" s="446">
        <v>371</v>
      </c>
      <c r="H12" s="445">
        <v>210</v>
      </c>
      <c r="I12" s="445">
        <v>100</v>
      </c>
      <c r="J12" s="445">
        <v>61</v>
      </c>
      <c r="K12" s="446">
        <v>2671</v>
      </c>
      <c r="L12" s="445">
        <v>1293</v>
      </c>
      <c r="M12" s="445">
        <v>1268</v>
      </c>
      <c r="N12" s="445">
        <v>110</v>
      </c>
      <c r="R12" s="154"/>
      <c r="S12" s="154"/>
      <c r="T12" s="154"/>
      <c r="U12" s="154"/>
      <c r="V12" s="150"/>
      <c r="W12" s="150"/>
      <c r="Y12" s="154"/>
      <c r="Z12" s="154"/>
      <c r="AA12" s="154"/>
      <c r="AB12" s="150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6"/>
      <c r="AS12" s="139"/>
      <c r="AT12" s="454"/>
      <c r="AU12" s="453"/>
      <c r="AV12" s="453"/>
      <c r="AW12" s="453"/>
      <c r="AX12" s="453"/>
      <c r="AY12" s="453"/>
      <c r="AZ12" s="453"/>
      <c r="BA12" s="453"/>
      <c r="BB12" s="139"/>
      <c r="BC12" s="139"/>
    </row>
    <row r="13" spans="2:55" ht="9.75" customHeight="1">
      <c r="B13" s="157" t="s">
        <v>7</v>
      </c>
      <c r="C13" s="445">
        <v>12</v>
      </c>
      <c r="D13" s="445">
        <v>4</v>
      </c>
      <c r="E13" s="445">
        <v>6</v>
      </c>
      <c r="F13" s="445">
        <v>2</v>
      </c>
      <c r="G13" s="446">
        <v>0</v>
      </c>
      <c r="H13" s="445">
        <v>0</v>
      </c>
      <c r="I13" s="445">
        <v>0</v>
      </c>
      <c r="J13" s="445">
        <v>0</v>
      </c>
      <c r="K13" s="446">
        <v>12</v>
      </c>
      <c r="L13" s="445">
        <v>4</v>
      </c>
      <c r="M13" s="445">
        <v>6</v>
      </c>
      <c r="N13" s="445">
        <v>2</v>
      </c>
      <c r="R13" s="154"/>
      <c r="S13" s="154"/>
      <c r="T13" s="154"/>
      <c r="U13" s="154"/>
      <c r="V13" s="150"/>
      <c r="W13" s="150"/>
      <c r="Y13" s="154"/>
      <c r="Z13" s="154"/>
      <c r="AA13" s="154"/>
      <c r="AB13" s="150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6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</row>
    <row r="14" spans="2:55" ht="9.75" customHeight="1">
      <c r="B14" s="157" t="s">
        <v>91</v>
      </c>
      <c r="C14" s="445">
        <v>135</v>
      </c>
      <c r="D14" s="445">
        <v>63</v>
      </c>
      <c r="E14" s="445">
        <v>60</v>
      </c>
      <c r="F14" s="445">
        <v>12</v>
      </c>
      <c r="G14" s="446">
        <v>0</v>
      </c>
      <c r="H14" s="445">
        <v>0</v>
      </c>
      <c r="I14" s="445">
        <v>0</v>
      </c>
      <c r="J14" s="445">
        <v>0</v>
      </c>
      <c r="K14" s="446">
        <v>135</v>
      </c>
      <c r="L14" s="445">
        <v>63</v>
      </c>
      <c r="M14" s="445">
        <v>60</v>
      </c>
      <c r="N14" s="445">
        <v>12</v>
      </c>
      <c r="P14" s="134"/>
      <c r="R14" s="154"/>
      <c r="S14" s="154"/>
      <c r="T14" s="154"/>
      <c r="U14" s="154"/>
      <c r="V14" s="150"/>
      <c r="W14" s="150"/>
      <c r="Y14" s="154"/>
      <c r="Z14" s="154"/>
      <c r="AA14" s="154"/>
      <c r="AB14" s="150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6"/>
      <c r="AS14" s="139"/>
      <c r="AT14" s="452"/>
      <c r="AU14" s="453"/>
      <c r="AV14" s="453"/>
      <c r="AW14" s="453"/>
      <c r="AX14" s="453"/>
      <c r="AY14" s="453"/>
      <c r="AZ14" s="453"/>
      <c r="BA14" s="453"/>
      <c r="BB14" s="139"/>
      <c r="BC14" s="139"/>
    </row>
    <row r="15" spans="2:55" ht="9.75" customHeight="1">
      <c r="B15" s="157" t="s">
        <v>93</v>
      </c>
      <c r="C15" s="445">
        <v>279</v>
      </c>
      <c r="D15" s="445">
        <v>121</v>
      </c>
      <c r="E15" s="445">
        <v>146</v>
      </c>
      <c r="F15" s="445">
        <v>12</v>
      </c>
      <c r="G15" s="446">
        <v>3</v>
      </c>
      <c r="H15" s="445">
        <v>1</v>
      </c>
      <c r="I15" s="445">
        <v>2</v>
      </c>
      <c r="J15" s="445">
        <v>0</v>
      </c>
      <c r="K15" s="446">
        <v>276</v>
      </c>
      <c r="L15" s="445">
        <v>120</v>
      </c>
      <c r="M15" s="445">
        <v>144</v>
      </c>
      <c r="N15" s="445">
        <v>12</v>
      </c>
      <c r="R15" s="154"/>
      <c r="S15" s="154"/>
      <c r="T15" s="154"/>
      <c r="U15" s="154"/>
      <c r="V15" s="150"/>
      <c r="W15" s="150"/>
      <c r="Y15" s="154"/>
      <c r="Z15" s="154"/>
      <c r="AA15" s="154"/>
      <c r="AB15" s="150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6"/>
      <c r="AS15" s="139"/>
      <c r="AT15" s="139"/>
      <c r="AU15" s="453"/>
      <c r="AV15" s="453"/>
      <c r="AW15" s="453"/>
      <c r="AX15" s="453"/>
      <c r="AY15" s="453"/>
      <c r="AZ15" s="453"/>
      <c r="BA15" s="453"/>
      <c r="BB15" s="139"/>
      <c r="BC15" s="139"/>
    </row>
    <row r="16" spans="2:55" ht="9.75" customHeight="1">
      <c r="B16" s="157" t="s">
        <v>8</v>
      </c>
      <c r="C16" s="445">
        <v>1003</v>
      </c>
      <c r="D16" s="445">
        <v>501</v>
      </c>
      <c r="E16" s="445">
        <v>462</v>
      </c>
      <c r="F16" s="445">
        <v>40</v>
      </c>
      <c r="G16" s="446">
        <v>42</v>
      </c>
      <c r="H16" s="445">
        <v>27</v>
      </c>
      <c r="I16" s="445">
        <v>10</v>
      </c>
      <c r="J16" s="445">
        <v>5</v>
      </c>
      <c r="K16" s="446">
        <v>961</v>
      </c>
      <c r="L16" s="445">
        <v>474</v>
      </c>
      <c r="M16" s="445">
        <v>452</v>
      </c>
      <c r="N16" s="445">
        <v>35</v>
      </c>
      <c r="R16" s="154"/>
      <c r="S16" s="154"/>
      <c r="T16" s="154"/>
      <c r="U16" s="154"/>
      <c r="V16" s="150"/>
      <c r="W16" s="150"/>
      <c r="Y16" s="154"/>
      <c r="Z16" s="154"/>
      <c r="AA16" s="154"/>
      <c r="AB16" s="150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6"/>
      <c r="AS16" s="139"/>
      <c r="AT16" s="454"/>
      <c r="AU16" s="453"/>
      <c r="AV16" s="453"/>
      <c r="AW16" s="453"/>
      <c r="AX16" s="453"/>
      <c r="AY16" s="453"/>
      <c r="AZ16" s="453"/>
      <c r="BA16" s="453"/>
      <c r="BB16" s="139"/>
      <c r="BC16" s="139"/>
    </row>
    <row r="17" spans="2:55" ht="9.75" customHeight="1">
      <c r="B17" s="157" t="s">
        <v>9</v>
      </c>
      <c r="C17" s="445">
        <v>768</v>
      </c>
      <c r="D17" s="445">
        <v>404</v>
      </c>
      <c r="E17" s="445">
        <v>319</v>
      </c>
      <c r="F17" s="445">
        <v>45</v>
      </c>
      <c r="G17" s="446">
        <v>106</v>
      </c>
      <c r="H17" s="445">
        <v>62</v>
      </c>
      <c r="I17" s="445">
        <v>26</v>
      </c>
      <c r="J17" s="445">
        <v>18</v>
      </c>
      <c r="K17" s="446">
        <v>662</v>
      </c>
      <c r="L17" s="445">
        <v>342</v>
      </c>
      <c r="M17" s="445">
        <v>293</v>
      </c>
      <c r="N17" s="445">
        <v>27</v>
      </c>
      <c r="R17" s="154"/>
      <c r="S17" s="154"/>
      <c r="T17" s="154"/>
      <c r="U17" s="154"/>
      <c r="V17" s="150"/>
      <c r="W17" s="150"/>
      <c r="Y17" s="154"/>
      <c r="Z17" s="154"/>
      <c r="AA17" s="154"/>
      <c r="AB17" s="150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6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</row>
    <row r="18" spans="2:55" ht="9.75" customHeight="1">
      <c r="B18" s="157" t="s">
        <v>10</v>
      </c>
      <c r="C18" s="445">
        <v>495</v>
      </c>
      <c r="D18" s="445">
        <v>233</v>
      </c>
      <c r="E18" s="445">
        <v>232</v>
      </c>
      <c r="F18" s="445">
        <v>30</v>
      </c>
      <c r="G18" s="446">
        <v>102</v>
      </c>
      <c r="H18" s="445">
        <v>54</v>
      </c>
      <c r="I18" s="445">
        <v>27</v>
      </c>
      <c r="J18" s="445">
        <v>21</v>
      </c>
      <c r="K18" s="446">
        <v>393</v>
      </c>
      <c r="L18" s="445">
        <v>179</v>
      </c>
      <c r="M18" s="445">
        <v>205</v>
      </c>
      <c r="N18" s="445">
        <v>9</v>
      </c>
      <c r="R18" s="154"/>
      <c r="S18" s="154"/>
      <c r="T18" s="154"/>
      <c r="U18" s="154"/>
      <c r="V18" s="150"/>
      <c r="W18" s="150"/>
      <c r="Y18" s="154"/>
      <c r="Z18" s="154"/>
      <c r="AA18" s="154"/>
      <c r="AB18" s="150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6"/>
      <c r="AS18" s="139"/>
      <c r="AT18" s="455"/>
      <c r="AU18" s="453"/>
      <c r="AV18" s="453"/>
      <c r="AW18" s="453"/>
      <c r="AX18" s="453"/>
      <c r="AY18" s="453"/>
      <c r="AZ18" s="453"/>
      <c r="BA18" s="453"/>
      <c r="BB18" s="139"/>
      <c r="BC18" s="139"/>
    </row>
    <row r="19" spans="2:55" ht="9.75" customHeight="1">
      <c r="B19" s="157" t="s">
        <v>11</v>
      </c>
      <c r="C19" s="445">
        <v>261</v>
      </c>
      <c r="D19" s="445">
        <v>125</v>
      </c>
      <c r="E19" s="445">
        <v>110</v>
      </c>
      <c r="F19" s="445">
        <v>26</v>
      </c>
      <c r="G19" s="446">
        <v>87</v>
      </c>
      <c r="H19" s="445">
        <v>49</v>
      </c>
      <c r="I19" s="445">
        <v>23</v>
      </c>
      <c r="J19" s="445">
        <v>15</v>
      </c>
      <c r="K19" s="446">
        <v>174</v>
      </c>
      <c r="L19" s="445">
        <v>76</v>
      </c>
      <c r="M19" s="445">
        <v>87</v>
      </c>
      <c r="N19" s="445">
        <v>11</v>
      </c>
      <c r="R19" s="154"/>
      <c r="S19" s="154"/>
      <c r="T19" s="154"/>
      <c r="U19" s="154"/>
      <c r="V19" s="150"/>
      <c r="W19" s="150"/>
      <c r="Y19" s="154"/>
      <c r="Z19" s="154"/>
      <c r="AA19" s="154"/>
      <c r="AB19" s="150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6"/>
      <c r="AS19" s="139"/>
      <c r="AT19" s="454"/>
      <c r="AU19" s="453"/>
      <c r="AV19" s="453"/>
      <c r="AW19" s="453"/>
      <c r="AX19" s="453"/>
      <c r="AY19" s="453"/>
      <c r="AZ19" s="453"/>
      <c r="BA19" s="453"/>
      <c r="BB19" s="139"/>
      <c r="BC19" s="139"/>
    </row>
    <row r="20" spans="2:55" ht="9.75" customHeight="1">
      <c r="B20" s="157" t="s">
        <v>12</v>
      </c>
      <c r="C20" s="445">
        <v>89</v>
      </c>
      <c r="D20" s="445">
        <v>52</v>
      </c>
      <c r="E20" s="445">
        <v>33</v>
      </c>
      <c r="F20" s="445">
        <v>4</v>
      </c>
      <c r="G20" s="446">
        <v>31</v>
      </c>
      <c r="H20" s="445">
        <v>17</v>
      </c>
      <c r="I20" s="445">
        <v>12</v>
      </c>
      <c r="J20" s="445">
        <v>2</v>
      </c>
      <c r="K20" s="446">
        <v>58</v>
      </c>
      <c r="L20" s="445">
        <v>35</v>
      </c>
      <c r="M20" s="445">
        <v>21</v>
      </c>
      <c r="N20" s="445">
        <v>2</v>
      </c>
      <c r="R20" s="154"/>
      <c r="S20" s="154"/>
      <c r="T20" s="154"/>
      <c r="U20" s="154"/>
      <c r="V20" s="150"/>
      <c r="W20" s="150"/>
      <c r="Y20" s="154"/>
      <c r="Z20" s="154"/>
      <c r="AA20" s="154"/>
      <c r="AB20" s="150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6"/>
      <c r="AS20" s="139"/>
      <c r="AT20" s="454"/>
      <c r="AU20" s="453"/>
      <c r="AV20" s="453"/>
      <c r="AW20" s="453"/>
      <c r="AX20" s="453"/>
      <c r="AY20" s="453"/>
      <c r="AZ20" s="453"/>
      <c r="BA20" s="453"/>
      <c r="BB20" s="139"/>
      <c r="BC20" s="139"/>
    </row>
    <row r="21" spans="2:55" ht="9.75" customHeight="1">
      <c r="B21" s="157" t="s">
        <v>38</v>
      </c>
      <c r="C21" s="445">
        <v>0</v>
      </c>
      <c r="D21" s="445">
        <v>0</v>
      </c>
      <c r="E21" s="445">
        <v>0</v>
      </c>
      <c r="F21" s="445">
        <v>0</v>
      </c>
      <c r="G21" s="446">
        <v>0</v>
      </c>
      <c r="H21" s="445">
        <v>0</v>
      </c>
      <c r="I21" s="445">
        <v>0</v>
      </c>
      <c r="J21" s="445">
        <v>0</v>
      </c>
      <c r="K21" s="446">
        <v>0</v>
      </c>
      <c r="L21" s="445">
        <v>0</v>
      </c>
      <c r="M21" s="445">
        <v>0</v>
      </c>
      <c r="N21" s="445">
        <v>0</v>
      </c>
      <c r="R21" s="154"/>
      <c r="S21" s="154"/>
      <c r="T21" s="154"/>
      <c r="U21" s="154"/>
      <c r="V21" s="150"/>
      <c r="W21" s="150"/>
      <c r="Y21" s="154"/>
      <c r="Z21" s="154"/>
      <c r="AA21" s="154"/>
      <c r="AB21" s="150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6"/>
      <c r="AS21" s="139"/>
      <c r="AT21" s="454"/>
      <c r="AU21" s="453"/>
      <c r="AV21" s="453"/>
      <c r="AW21" s="453"/>
      <c r="AX21" s="453"/>
      <c r="AY21" s="453"/>
      <c r="AZ21" s="453"/>
      <c r="BA21" s="453"/>
      <c r="BB21" s="139"/>
      <c r="BC21" s="139"/>
    </row>
    <row r="22" spans="2:55" ht="9" customHeight="1">
      <c r="B22" s="151"/>
      <c r="C22" s="443" t="s">
        <v>125</v>
      </c>
      <c r="D22" s="443" t="s">
        <v>125</v>
      </c>
      <c r="E22" s="443" t="s">
        <v>125</v>
      </c>
      <c r="F22" s="443" t="s">
        <v>125</v>
      </c>
      <c r="G22" s="444" t="s">
        <v>125</v>
      </c>
      <c r="H22" s="443" t="s">
        <v>125</v>
      </c>
      <c r="I22" s="443" t="s">
        <v>125</v>
      </c>
      <c r="J22" s="443" t="s">
        <v>125</v>
      </c>
      <c r="K22" s="444" t="s">
        <v>125</v>
      </c>
      <c r="L22" s="443" t="s">
        <v>125</v>
      </c>
      <c r="M22" s="443" t="s">
        <v>125</v>
      </c>
      <c r="N22" s="443" t="s">
        <v>125</v>
      </c>
      <c r="R22" s="150"/>
      <c r="S22" s="150"/>
      <c r="T22" s="150"/>
      <c r="U22" s="150"/>
      <c r="V22" s="150"/>
      <c r="W22" s="150"/>
      <c r="AB22" s="150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6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</row>
    <row r="23" spans="2:55" ht="9.75" customHeight="1">
      <c r="B23" s="153" t="s">
        <v>120</v>
      </c>
      <c r="C23" s="445">
        <v>2564</v>
      </c>
      <c r="D23" s="445">
        <v>1188</v>
      </c>
      <c r="E23" s="445">
        <v>1242</v>
      </c>
      <c r="F23" s="445">
        <v>134</v>
      </c>
      <c r="G23" s="446">
        <v>310</v>
      </c>
      <c r="H23" s="445">
        <v>165</v>
      </c>
      <c r="I23" s="445">
        <v>95</v>
      </c>
      <c r="J23" s="445">
        <v>50</v>
      </c>
      <c r="K23" s="446">
        <v>2254</v>
      </c>
      <c r="L23" s="445">
        <v>1023</v>
      </c>
      <c r="M23" s="445">
        <v>1147</v>
      </c>
      <c r="N23" s="445">
        <v>84</v>
      </c>
      <c r="R23" s="154"/>
      <c r="S23" s="154"/>
      <c r="T23" s="154"/>
      <c r="U23" s="154"/>
      <c r="V23" s="150"/>
      <c r="W23" s="150"/>
      <c r="Y23" s="154"/>
      <c r="Z23" s="154"/>
      <c r="AA23" s="154"/>
      <c r="AB23" s="150"/>
      <c r="AS23" s="139"/>
      <c r="AT23" s="455"/>
      <c r="AU23" s="453"/>
      <c r="AV23" s="453"/>
      <c r="AW23" s="453"/>
      <c r="AX23" s="453"/>
      <c r="AY23" s="453"/>
      <c r="AZ23" s="453"/>
      <c r="BA23" s="453"/>
      <c r="BB23" s="139"/>
      <c r="BC23" s="139"/>
    </row>
    <row r="24" spans="2:55" ht="9.75" customHeight="1">
      <c r="B24" s="157" t="s">
        <v>136</v>
      </c>
      <c r="C24" s="445">
        <v>12</v>
      </c>
      <c r="D24" s="445">
        <v>4</v>
      </c>
      <c r="E24" s="445">
        <v>6</v>
      </c>
      <c r="F24" s="445">
        <v>2</v>
      </c>
      <c r="G24" s="446">
        <v>0</v>
      </c>
      <c r="H24" s="445">
        <v>0</v>
      </c>
      <c r="I24" s="445">
        <v>0</v>
      </c>
      <c r="J24" s="445">
        <v>0</v>
      </c>
      <c r="K24" s="446">
        <v>12</v>
      </c>
      <c r="L24" s="445">
        <v>4</v>
      </c>
      <c r="M24" s="445">
        <v>6</v>
      </c>
      <c r="N24" s="445">
        <v>2</v>
      </c>
      <c r="O24" s="156"/>
      <c r="R24" s="154"/>
      <c r="S24" s="154"/>
      <c r="T24" s="154"/>
      <c r="U24" s="154"/>
      <c r="V24" s="150"/>
      <c r="W24" s="150"/>
      <c r="Y24" s="154"/>
      <c r="Z24" s="154"/>
      <c r="AA24" s="154"/>
      <c r="AB24" s="150"/>
      <c r="AS24" s="139"/>
      <c r="AT24" s="454"/>
      <c r="AU24" s="453"/>
      <c r="AV24" s="453"/>
      <c r="AW24" s="453"/>
      <c r="AX24" s="453"/>
      <c r="AY24" s="453"/>
      <c r="AZ24" s="453"/>
      <c r="BA24" s="453"/>
      <c r="BB24" s="139"/>
      <c r="BC24" s="139"/>
    </row>
    <row r="25" spans="2:55" ht="9.75" customHeight="1">
      <c r="B25" s="157" t="s">
        <v>21</v>
      </c>
      <c r="C25" s="445">
        <v>104</v>
      </c>
      <c r="D25" s="445">
        <v>43</v>
      </c>
      <c r="E25" s="445">
        <v>55</v>
      </c>
      <c r="F25" s="445">
        <v>6</v>
      </c>
      <c r="G25" s="446">
        <v>0</v>
      </c>
      <c r="H25" s="445">
        <v>0</v>
      </c>
      <c r="I25" s="445">
        <v>0</v>
      </c>
      <c r="J25" s="445">
        <v>0</v>
      </c>
      <c r="K25" s="446">
        <v>104</v>
      </c>
      <c r="L25" s="445">
        <v>43</v>
      </c>
      <c r="M25" s="445">
        <v>55</v>
      </c>
      <c r="N25" s="445">
        <v>6</v>
      </c>
      <c r="O25" s="156"/>
      <c r="R25" s="154"/>
      <c r="S25" s="154"/>
      <c r="T25" s="154"/>
      <c r="U25" s="154"/>
      <c r="V25" s="150"/>
      <c r="W25" s="150"/>
      <c r="Y25" s="154"/>
      <c r="Z25" s="154"/>
      <c r="AA25" s="154"/>
      <c r="AB25" s="150"/>
      <c r="AS25" s="139"/>
      <c r="AT25" s="454"/>
      <c r="AU25" s="453"/>
      <c r="AV25" s="453"/>
      <c r="AW25" s="453"/>
      <c r="AX25" s="453"/>
      <c r="AY25" s="453"/>
      <c r="AZ25" s="453"/>
      <c r="BA25" s="453"/>
      <c r="BB25" s="139"/>
      <c r="BC25" s="139"/>
    </row>
    <row r="26" spans="2:55" ht="9.75" customHeight="1">
      <c r="B26" s="157" t="s">
        <v>22</v>
      </c>
      <c r="C26" s="445">
        <v>235</v>
      </c>
      <c r="D26" s="445">
        <v>93</v>
      </c>
      <c r="E26" s="445">
        <v>132</v>
      </c>
      <c r="F26" s="445">
        <v>10</v>
      </c>
      <c r="G26" s="446">
        <v>3</v>
      </c>
      <c r="H26" s="445">
        <v>1</v>
      </c>
      <c r="I26" s="445">
        <v>2</v>
      </c>
      <c r="J26" s="445">
        <v>0</v>
      </c>
      <c r="K26" s="446">
        <v>232</v>
      </c>
      <c r="L26" s="445">
        <v>92</v>
      </c>
      <c r="M26" s="445">
        <v>130</v>
      </c>
      <c r="N26" s="445">
        <v>10</v>
      </c>
      <c r="O26" s="156"/>
      <c r="R26" s="154"/>
      <c r="S26" s="154"/>
      <c r="T26" s="154"/>
      <c r="U26" s="154"/>
      <c r="V26" s="150"/>
      <c r="W26" s="150"/>
      <c r="Y26" s="154"/>
      <c r="Z26" s="154"/>
      <c r="AA26" s="154"/>
      <c r="AB26" s="150"/>
      <c r="AS26" s="139"/>
      <c r="AT26" s="456"/>
      <c r="AU26" s="456"/>
      <c r="AV26" s="456"/>
      <c r="AW26" s="456"/>
      <c r="AX26" s="456"/>
      <c r="AY26" s="456"/>
      <c r="AZ26" s="456"/>
      <c r="BA26" s="456"/>
      <c r="BB26" s="139"/>
      <c r="BC26" s="139"/>
    </row>
    <row r="27" spans="2:55" ht="9.75" customHeight="1">
      <c r="B27" s="157" t="s">
        <v>137</v>
      </c>
      <c r="C27" s="445">
        <v>844</v>
      </c>
      <c r="D27" s="445">
        <v>393</v>
      </c>
      <c r="E27" s="445">
        <v>421</v>
      </c>
      <c r="F27" s="445">
        <v>30</v>
      </c>
      <c r="G27" s="446">
        <v>38</v>
      </c>
      <c r="H27" s="445">
        <v>23</v>
      </c>
      <c r="I27" s="445">
        <v>10</v>
      </c>
      <c r="J27" s="445">
        <v>5</v>
      </c>
      <c r="K27" s="446">
        <v>806</v>
      </c>
      <c r="L27" s="445">
        <v>370</v>
      </c>
      <c r="M27" s="445">
        <v>411</v>
      </c>
      <c r="N27" s="445">
        <v>25</v>
      </c>
      <c r="O27" s="156"/>
      <c r="R27" s="154"/>
      <c r="S27" s="154"/>
      <c r="T27" s="154"/>
      <c r="U27" s="154"/>
      <c r="V27" s="150"/>
      <c r="W27" s="150"/>
      <c r="Y27" s="154"/>
      <c r="Z27" s="154"/>
      <c r="AA27" s="154"/>
      <c r="AB27" s="150"/>
      <c r="AS27" s="139"/>
      <c r="AT27" s="455"/>
      <c r="AU27" s="453"/>
      <c r="AV27" s="453"/>
      <c r="AW27" s="453"/>
      <c r="AX27" s="453"/>
      <c r="AY27" s="453"/>
      <c r="AZ27" s="453"/>
      <c r="BA27" s="453"/>
      <c r="BB27" s="139"/>
      <c r="BC27" s="139"/>
    </row>
    <row r="28" spans="2:55" ht="9.75" customHeight="1">
      <c r="B28" s="157" t="s">
        <v>138</v>
      </c>
      <c r="C28" s="445">
        <v>644</v>
      </c>
      <c r="D28" s="445">
        <v>322</v>
      </c>
      <c r="E28" s="445">
        <v>284</v>
      </c>
      <c r="F28" s="445">
        <v>38</v>
      </c>
      <c r="G28" s="446">
        <v>89</v>
      </c>
      <c r="H28" s="445">
        <v>48</v>
      </c>
      <c r="I28" s="445">
        <v>25</v>
      </c>
      <c r="J28" s="445">
        <v>16</v>
      </c>
      <c r="K28" s="446">
        <v>555</v>
      </c>
      <c r="L28" s="445">
        <v>274</v>
      </c>
      <c r="M28" s="445">
        <v>259</v>
      </c>
      <c r="N28" s="445">
        <v>22</v>
      </c>
      <c r="O28" s="156"/>
      <c r="R28" s="154"/>
      <c r="S28" s="154"/>
      <c r="T28" s="154"/>
      <c r="U28" s="154"/>
      <c r="V28" s="150"/>
      <c r="W28" s="150"/>
      <c r="Y28" s="154"/>
      <c r="Z28" s="154"/>
      <c r="AA28" s="154"/>
      <c r="AB28" s="150"/>
      <c r="AS28" s="139"/>
      <c r="AT28" s="454"/>
      <c r="AU28" s="453"/>
      <c r="AV28" s="453"/>
      <c r="AW28" s="453"/>
      <c r="AX28" s="453"/>
      <c r="AY28" s="453"/>
      <c r="AZ28" s="453"/>
      <c r="BA28" s="453"/>
      <c r="BB28" s="456"/>
      <c r="BC28" s="139"/>
    </row>
    <row r="29" spans="2:55" ht="9.75" customHeight="1">
      <c r="B29" s="157" t="s">
        <v>139</v>
      </c>
      <c r="C29" s="445">
        <v>430</v>
      </c>
      <c r="D29" s="445">
        <v>188</v>
      </c>
      <c r="E29" s="445">
        <v>215</v>
      </c>
      <c r="F29" s="445">
        <v>27</v>
      </c>
      <c r="G29" s="446">
        <v>86</v>
      </c>
      <c r="H29" s="445">
        <v>42</v>
      </c>
      <c r="I29" s="445">
        <v>26</v>
      </c>
      <c r="J29" s="445">
        <v>18</v>
      </c>
      <c r="K29" s="446">
        <v>344</v>
      </c>
      <c r="L29" s="445">
        <v>146</v>
      </c>
      <c r="M29" s="445">
        <v>189</v>
      </c>
      <c r="N29" s="445">
        <v>9</v>
      </c>
      <c r="O29" s="156"/>
      <c r="R29" s="154"/>
      <c r="S29" s="154"/>
      <c r="T29" s="154"/>
      <c r="U29" s="154"/>
      <c r="V29" s="150"/>
      <c r="W29" s="150"/>
      <c r="Y29" s="154"/>
      <c r="Z29" s="154"/>
      <c r="AA29" s="154"/>
      <c r="AB29" s="150"/>
      <c r="AS29" s="139"/>
      <c r="AT29" s="454"/>
      <c r="AU29" s="453"/>
      <c r="AV29" s="453"/>
      <c r="AW29" s="453"/>
      <c r="AX29" s="453"/>
      <c r="AY29" s="453"/>
      <c r="AZ29" s="453"/>
      <c r="BA29" s="453"/>
      <c r="BB29" s="139"/>
      <c r="BC29" s="139"/>
    </row>
    <row r="30" spans="2:55" ht="9.75" customHeight="1">
      <c r="B30" s="157" t="s">
        <v>140</v>
      </c>
      <c r="C30" s="445">
        <v>223</v>
      </c>
      <c r="D30" s="445">
        <v>106</v>
      </c>
      <c r="E30" s="445">
        <v>99</v>
      </c>
      <c r="F30" s="445">
        <v>18</v>
      </c>
      <c r="G30" s="446">
        <v>69</v>
      </c>
      <c r="H30" s="445">
        <v>39</v>
      </c>
      <c r="I30" s="445">
        <v>21</v>
      </c>
      <c r="J30" s="445">
        <v>9</v>
      </c>
      <c r="K30" s="446">
        <v>154</v>
      </c>
      <c r="L30" s="445">
        <v>67</v>
      </c>
      <c r="M30" s="445">
        <v>78</v>
      </c>
      <c r="N30" s="445">
        <v>9</v>
      </c>
      <c r="O30" s="156"/>
      <c r="R30" s="154"/>
      <c r="S30" s="154"/>
      <c r="T30" s="154"/>
      <c r="U30" s="154"/>
      <c r="V30" s="150"/>
      <c r="W30" s="150"/>
      <c r="Y30" s="154"/>
      <c r="Z30" s="154"/>
      <c r="AA30" s="154"/>
      <c r="AB30" s="150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</row>
    <row r="31" spans="2:55" ht="9.75" customHeight="1">
      <c r="B31" s="157" t="s">
        <v>141</v>
      </c>
      <c r="C31" s="445">
        <v>72</v>
      </c>
      <c r="D31" s="445">
        <v>39</v>
      </c>
      <c r="E31" s="445">
        <v>30</v>
      </c>
      <c r="F31" s="445">
        <v>3</v>
      </c>
      <c r="G31" s="446">
        <v>25</v>
      </c>
      <c r="H31" s="445">
        <v>12</v>
      </c>
      <c r="I31" s="445">
        <v>11</v>
      </c>
      <c r="J31" s="445">
        <v>2</v>
      </c>
      <c r="K31" s="446">
        <v>47</v>
      </c>
      <c r="L31" s="445">
        <v>27</v>
      </c>
      <c r="M31" s="445">
        <v>19</v>
      </c>
      <c r="N31" s="445">
        <v>1</v>
      </c>
      <c r="O31" s="156"/>
      <c r="R31" s="154"/>
      <c r="S31" s="154"/>
      <c r="T31" s="154"/>
      <c r="U31" s="154"/>
      <c r="V31" s="150"/>
      <c r="W31" s="150"/>
      <c r="Y31" s="154"/>
      <c r="Z31" s="154"/>
      <c r="AA31" s="154"/>
      <c r="AB31" s="150"/>
      <c r="AS31" s="139"/>
      <c r="AT31" s="452"/>
      <c r="AU31" s="453"/>
      <c r="AV31" s="453"/>
      <c r="AW31" s="453"/>
      <c r="AX31" s="453"/>
      <c r="AY31" s="453"/>
      <c r="AZ31" s="453"/>
      <c r="BA31" s="453"/>
      <c r="BB31" s="139"/>
      <c r="BC31" s="139"/>
    </row>
    <row r="32" spans="2:55" ht="9.75" customHeight="1">
      <c r="B32" s="157" t="s">
        <v>166</v>
      </c>
      <c r="C32" s="445">
        <v>0</v>
      </c>
      <c r="D32" s="445">
        <v>0</v>
      </c>
      <c r="E32" s="445">
        <v>0</v>
      </c>
      <c r="F32" s="445">
        <v>0</v>
      </c>
      <c r="G32" s="446">
        <v>0</v>
      </c>
      <c r="H32" s="445">
        <v>0</v>
      </c>
      <c r="I32" s="445">
        <v>0</v>
      </c>
      <c r="J32" s="445">
        <v>0</v>
      </c>
      <c r="K32" s="446">
        <v>0</v>
      </c>
      <c r="L32" s="445">
        <v>0</v>
      </c>
      <c r="M32" s="445">
        <v>0</v>
      </c>
      <c r="N32" s="445">
        <v>0</v>
      </c>
      <c r="O32" s="156"/>
      <c r="R32" s="154"/>
      <c r="S32" s="154"/>
      <c r="T32" s="154"/>
      <c r="U32" s="154"/>
      <c r="V32" s="150"/>
      <c r="W32" s="150"/>
      <c r="Y32" s="154"/>
      <c r="Z32" s="154"/>
      <c r="AA32" s="154"/>
      <c r="AB32" s="150"/>
      <c r="AS32" s="139"/>
      <c r="AT32" s="452"/>
      <c r="AU32" s="453"/>
      <c r="AV32" s="453"/>
      <c r="AW32" s="453"/>
      <c r="AX32" s="453"/>
      <c r="AY32" s="453"/>
      <c r="AZ32" s="453"/>
      <c r="BA32" s="453"/>
      <c r="BB32" s="139"/>
      <c r="BC32" s="139"/>
    </row>
    <row r="33" spans="2:55" ht="9" customHeight="1">
      <c r="B33" s="151"/>
      <c r="C33" s="443" t="s">
        <v>125</v>
      </c>
      <c r="D33" s="443" t="s">
        <v>125</v>
      </c>
      <c r="E33" s="443" t="s">
        <v>125</v>
      </c>
      <c r="F33" s="443" t="s">
        <v>125</v>
      </c>
      <c r="G33" s="444" t="s">
        <v>125</v>
      </c>
      <c r="H33" s="443" t="s">
        <v>125</v>
      </c>
      <c r="I33" s="443" t="s">
        <v>125</v>
      </c>
      <c r="J33" s="443" t="s">
        <v>125</v>
      </c>
      <c r="K33" s="444" t="s">
        <v>125</v>
      </c>
      <c r="L33" s="443" t="s">
        <v>125</v>
      </c>
      <c r="M33" s="443" t="s">
        <v>125</v>
      </c>
      <c r="N33" s="443" t="s">
        <v>125</v>
      </c>
      <c r="R33" s="150"/>
      <c r="S33" s="150"/>
      <c r="T33" s="150"/>
      <c r="U33" s="150"/>
      <c r="V33" s="150"/>
      <c r="W33" s="150"/>
      <c r="AB33" s="150"/>
      <c r="AS33" s="139"/>
      <c r="AT33" s="139"/>
      <c r="AU33" s="453"/>
      <c r="AV33" s="453"/>
      <c r="AW33" s="453"/>
      <c r="AX33" s="453"/>
      <c r="AY33" s="453"/>
      <c r="AZ33" s="453"/>
      <c r="BA33" s="453"/>
      <c r="BB33" s="139"/>
      <c r="BC33" s="139"/>
    </row>
    <row r="34" spans="2:55" ht="9.75" customHeight="1">
      <c r="B34" s="158" t="s">
        <v>121</v>
      </c>
      <c r="C34" s="445">
        <v>475</v>
      </c>
      <c r="D34" s="445">
        <v>229</v>
      </c>
      <c r="E34" s="445">
        <v>227</v>
      </c>
      <c r="F34" s="445">
        <v>19</v>
      </c>
      <c r="G34" s="446">
        <v>56</v>
      </c>
      <c r="H34" s="445">
        <v>42</v>
      </c>
      <c r="I34" s="445">
        <v>13</v>
      </c>
      <c r="J34" s="445">
        <v>1</v>
      </c>
      <c r="K34" s="446">
        <v>419</v>
      </c>
      <c r="L34" s="445">
        <v>187</v>
      </c>
      <c r="M34" s="445">
        <v>214</v>
      </c>
      <c r="N34" s="445">
        <v>18</v>
      </c>
      <c r="R34" s="154"/>
      <c r="S34" s="154"/>
      <c r="T34" s="154"/>
      <c r="U34" s="154"/>
      <c r="V34" s="150"/>
      <c r="W34" s="150"/>
      <c r="Y34" s="154"/>
      <c r="Z34" s="154"/>
      <c r="AA34" s="154"/>
      <c r="AB34" s="150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6"/>
      <c r="AS34" s="139"/>
      <c r="AT34" s="454"/>
      <c r="AU34" s="453"/>
      <c r="AV34" s="453"/>
      <c r="AW34" s="453"/>
      <c r="AX34" s="453"/>
      <c r="AY34" s="453"/>
      <c r="AZ34" s="453"/>
      <c r="BA34" s="453"/>
      <c r="BB34" s="139"/>
      <c r="BC34" s="139"/>
    </row>
    <row r="35" spans="2:55" ht="9.75" customHeight="1">
      <c r="B35" s="158" t="s">
        <v>143</v>
      </c>
      <c r="C35" s="445">
        <v>2</v>
      </c>
      <c r="D35" s="445">
        <v>1</v>
      </c>
      <c r="E35" s="445">
        <v>0</v>
      </c>
      <c r="F35" s="445">
        <v>1</v>
      </c>
      <c r="G35" s="446">
        <v>0</v>
      </c>
      <c r="H35" s="445">
        <v>0</v>
      </c>
      <c r="I35" s="445">
        <v>0</v>
      </c>
      <c r="J35" s="445">
        <v>0</v>
      </c>
      <c r="K35" s="446">
        <v>2</v>
      </c>
      <c r="L35" s="445">
        <v>1</v>
      </c>
      <c r="M35" s="445">
        <v>0</v>
      </c>
      <c r="N35" s="445">
        <v>1</v>
      </c>
      <c r="R35" s="154"/>
      <c r="S35" s="154"/>
      <c r="T35" s="154"/>
      <c r="U35" s="154"/>
      <c r="V35" s="150"/>
      <c r="W35" s="150"/>
      <c r="Y35" s="154"/>
      <c r="Z35" s="154"/>
      <c r="AA35" s="154"/>
      <c r="AB35" s="150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6"/>
      <c r="AS35" s="139"/>
      <c r="AT35" s="456"/>
      <c r="AU35" s="456"/>
      <c r="AV35" s="456"/>
      <c r="AW35" s="456"/>
      <c r="AX35" s="456"/>
      <c r="AY35" s="456"/>
      <c r="AZ35" s="456"/>
      <c r="BA35" s="456"/>
      <c r="BB35" s="139"/>
      <c r="BC35" s="139"/>
    </row>
    <row r="36" spans="2:55" ht="9.75" customHeight="1">
      <c r="B36" s="157" t="s">
        <v>144</v>
      </c>
      <c r="C36" s="445">
        <v>15</v>
      </c>
      <c r="D36" s="445">
        <v>6</v>
      </c>
      <c r="E36" s="445">
        <v>7</v>
      </c>
      <c r="F36" s="445">
        <v>2</v>
      </c>
      <c r="G36" s="446">
        <v>0</v>
      </c>
      <c r="H36" s="445">
        <v>0</v>
      </c>
      <c r="I36" s="445">
        <v>0</v>
      </c>
      <c r="J36" s="445">
        <v>0</v>
      </c>
      <c r="K36" s="446">
        <v>15</v>
      </c>
      <c r="L36" s="445">
        <v>6</v>
      </c>
      <c r="M36" s="445">
        <v>7</v>
      </c>
      <c r="N36" s="445">
        <v>2</v>
      </c>
      <c r="R36" s="154"/>
      <c r="S36" s="154"/>
      <c r="T36" s="154"/>
      <c r="U36" s="154"/>
      <c r="V36" s="150"/>
      <c r="W36" s="150"/>
      <c r="Y36" s="154"/>
      <c r="Z36" s="154"/>
      <c r="AA36" s="154"/>
      <c r="AB36" s="150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6"/>
      <c r="AS36" s="139"/>
      <c r="AT36" s="456"/>
      <c r="AU36" s="456"/>
      <c r="AV36" s="456"/>
      <c r="AW36" s="456"/>
      <c r="AX36" s="456"/>
      <c r="AY36" s="456"/>
      <c r="AZ36" s="456"/>
      <c r="BA36" s="456"/>
      <c r="BB36" s="139"/>
      <c r="BC36" s="139"/>
    </row>
    <row r="37" spans="2:58" ht="9.75" customHeight="1">
      <c r="B37" s="157" t="s">
        <v>145</v>
      </c>
      <c r="C37" s="445">
        <v>50</v>
      </c>
      <c r="D37" s="445">
        <v>19</v>
      </c>
      <c r="E37" s="445">
        <v>28</v>
      </c>
      <c r="F37" s="445">
        <v>3</v>
      </c>
      <c r="G37" s="446">
        <v>1</v>
      </c>
      <c r="H37" s="445">
        <v>1</v>
      </c>
      <c r="I37" s="445">
        <v>0</v>
      </c>
      <c r="J37" s="445">
        <v>0</v>
      </c>
      <c r="K37" s="446">
        <v>49</v>
      </c>
      <c r="L37" s="445">
        <v>18</v>
      </c>
      <c r="M37" s="445">
        <v>28</v>
      </c>
      <c r="N37" s="445">
        <v>3</v>
      </c>
      <c r="R37" s="154"/>
      <c r="S37" s="154"/>
      <c r="T37" s="154"/>
      <c r="U37" s="154"/>
      <c r="V37" s="150"/>
      <c r="W37" s="150"/>
      <c r="Y37" s="154"/>
      <c r="Z37" s="154"/>
      <c r="AA37" s="154"/>
      <c r="AB37" s="150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6"/>
      <c r="AS37" s="139"/>
      <c r="AT37" s="456"/>
      <c r="AU37" s="456"/>
      <c r="AV37" s="456"/>
      <c r="AW37" s="456"/>
      <c r="AX37" s="456"/>
      <c r="AY37" s="456"/>
      <c r="AZ37" s="456"/>
      <c r="BA37" s="456"/>
      <c r="BB37" s="139"/>
      <c r="BC37" s="456"/>
      <c r="BD37" s="134"/>
      <c r="BE37" s="134"/>
      <c r="BF37" s="134"/>
    </row>
    <row r="38" spans="2:58" ht="9.75" customHeight="1">
      <c r="B38" s="157" t="s">
        <v>146</v>
      </c>
      <c r="C38" s="445">
        <v>176</v>
      </c>
      <c r="D38" s="445">
        <v>78</v>
      </c>
      <c r="E38" s="445">
        <v>92</v>
      </c>
      <c r="F38" s="445">
        <v>6</v>
      </c>
      <c r="G38" s="446">
        <v>9</v>
      </c>
      <c r="H38" s="445">
        <v>8</v>
      </c>
      <c r="I38" s="445">
        <v>1</v>
      </c>
      <c r="J38" s="445">
        <v>0</v>
      </c>
      <c r="K38" s="446">
        <v>167</v>
      </c>
      <c r="L38" s="445">
        <v>70</v>
      </c>
      <c r="M38" s="445">
        <v>91</v>
      </c>
      <c r="N38" s="445">
        <v>6</v>
      </c>
      <c r="R38" s="154"/>
      <c r="S38" s="154"/>
      <c r="T38" s="154"/>
      <c r="U38" s="154"/>
      <c r="V38" s="150"/>
      <c r="W38" s="150"/>
      <c r="Y38" s="154"/>
      <c r="Z38" s="154"/>
      <c r="AA38" s="154"/>
      <c r="AB38" s="150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6"/>
      <c r="AS38" s="139"/>
      <c r="AT38" s="456"/>
      <c r="AU38" s="456"/>
      <c r="AV38" s="456"/>
      <c r="AW38" s="456"/>
      <c r="AX38" s="456"/>
      <c r="AY38" s="456"/>
      <c r="AZ38" s="456"/>
      <c r="BA38" s="456"/>
      <c r="BB38" s="456"/>
      <c r="BC38" s="456"/>
      <c r="BD38" s="134"/>
      <c r="BE38" s="134"/>
      <c r="BF38" s="134"/>
    </row>
    <row r="39" spans="2:55" ht="9.75" customHeight="1">
      <c r="B39" s="157" t="s">
        <v>147</v>
      </c>
      <c r="C39" s="445">
        <v>114</v>
      </c>
      <c r="D39" s="445">
        <v>62</v>
      </c>
      <c r="E39" s="445">
        <v>49</v>
      </c>
      <c r="F39" s="445">
        <v>3</v>
      </c>
      <c r="G39" s="446">
        <v>20</v>
      </c>
      <c r="H39" s="445">
        <v>16</v>
      </c>
      <c r="I39" s="445">
        <v>3</v>
      </c>
      <c r="J39" s="445">
        <v>1</v>
      </c>
      <c r="K39" s="446">
        <v>94</v>
      </c>
      <c r="L39" s="445">
        <v>46</v>
      </c>
      <c r="M39" s="445">
        <v>46</v>
      </c>
      <c r="N39" s="445">
        <v>2</v>
      </c>
      <c r="R39" s="154"/>
      <c r="S39" s="154"/>
      <c r="T39" s="154"/>
      <c r="U39" s="154"/>
      <c r="V39" s="150"/>
      <c r="W39" s="150"/>
      <c r="Y39" s="154"/>
      <c r="Z39" s="154"/>
      <c r="AA39" s="154"/>
      <c r="AB39" s="150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6"/>
      <c r="AS39" s="139"/>
      <c r="AT39" s="456"/>
      <c r="AU39" s="456"/>
      <c r="AV39" s="456"/>
      <c r="AW39" s="456"/>
      <c r="AX39" s="456"/>
      <c r="AY39" s="456"/>
      <c r="AZ39" s="456"/>
      <c r="BA39" s="456"/>
      <c r="BB39" s="456"/>
      <c r="BC39" s="139"/>
    </row>
    <row r="40" spans="2:55" ht="9.75" customHeight="1">
      <c r="B40" s="157" t="s">
        <v>148</v>
      </c>
      <c r="C40" s="445">
        <v>71</v>
      </c>
      <c r="D40" s="445">
        <v>38</v>
      </c>
      <c r="E40" s="445">
        <v>32</v>
      </c>
      <c r="F40" s="445">
        <v>1</v>
      </c>
      <c r="G40" s="446">
        <v>9</v>
      </c>
      <c r="H40" s="445">
        <v>5</v>
      </c>
      <c r="I40" s="445">
        <v>4</v>
      </c>
      <c r="J40" s="445">
        <v>0</v>
      </c>
      <c r="K40" s="446">
        <v>62</v>
      </c>
      <c r="L40" s="445">
        <v>33</v>
      </c>
      <c r="M40" s="445">
        <v>28</v>
      </c>
      <c r="N40" s="445">
        <v>1</v>
      </c>
      <c r="R40" s="154"/>
      <c r="S40" s="154"/>
      <c r="T40" s="154"/>
      <c r="U40" s="154"/>
      <c r="V40" s="150"/>
      <c r="W40" s="150"/>
      <c r="Y40" s="154"/>
      <c r="Z40" s="154"/>
      <c r="AA40" s="154"/>
      <c r="AB40" s="150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6"/>
      <c r="AS40" s="139"/>
      <c r="AT40" s="456"/>
      <c r="AU40" s="456"/>
      <c r="AV40" s="456"/>
      <c r="AW40" s="456"/>
      <c r="AX40" s="456"/>
      <c r="AY40" s="456"/>
      <c r="AZ40" s="456"/>
      <c r="BA40" s="456"/>
      <c r="BB40" s="456"/>
      <c r="BC40" s="139"/>
    </row>
    <row r="41" spans="2:55" ht="9.75" customHeight="1">
      <c r="B41" s="157" t="s">
        <v>149</v>
      </c>
      <c r="C41" s="445">
        <v>33</v>
      </c>
      <c r="D41" s="445">
        <v>18</v>
      </c>
      <c r="E41" s="445">
        <v>13</v>
      </c>
      <c r="F41" s="445">
        <v>2</v>
      </c>
      <c r="G41" s="446">
        <v>13</v>
      </c>
      <c r="H41" s="445">
        <v>11</v>
      </c>
      <c r="I41" s="445">
        <v>2</v>
      </c>
      <c r="J41" s="445">
        <v>0</v>
      </c>
      <c r="K41" s="446">
        <v>20</v>
      </c>
      <c r="L41" s="445">
        <v>7</v>
      </c>
      <c r="M41" s="445">
        <v>11</v>
      </c>
      <c r="N41" s="445">
        <v>2</v>
      </c>
      <c r="R41" s="154"/>
      <c r="S41" s="154"/>
      <c r="T41" s="154"/>
      <c r="U41" s="154"/>
      <c r="V41" s="150"/>
      <c r="W41" s="150"/>
      <c r="Y41" s="154"/>
      <c r="Z41" s="154"/>
      <c r="AA41" s="154"/>
      <c r="AB41" s="150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6"/>
      <c r="AS41" s="139"/>
      <c r="AT41" s="456"/>
      <c r="AU41" s="456"/>
      <c r="AV41" s="456"/>
      <c r="AW41" s="456"/>
      <c r="AX41" s="456"/>
      <c r="AY41" s="456"/>
      <c r="AZ41" s="456"/>
      <c r="BA41" s="456"/>
      <c r="BB41" s="456"/>
      <c r="BC41" s="139"/>
    </row>
    <row r="42" spans="2:55" ht="9.75" customHeight="1">
      <c r="B42" s="157" t="s">
        <v>150</v>
      </c>
      <c r="C42" s="445">
        <v>14</v>
      </c>
      <c r="D42" s="445">
        <v>7</v>
      </c>
      <c r="E42" s="445">
        <v>6</v>
      </c>
      <c r="F42" s="445">
        <v>1</v>
      </c>
      <c r="G42" s="446">
        <v>4</v>
      </c>
      <c r="H42" s="445">
        <v>1</v>
      </c>
      <c r="I42" s="445">
        <v>3</v>
      </c>
      <c r="J42" s="445">
        <v>0</v>
      </c>
      <c r="K42" s="446">
        <v>10</v>
      </c>
      <c r="L42" s="445">
        <v>6</v>
      </c>
      <c r="M42" s="445">
        <v>3</v>
      </c>
      <c r="N42" s="445">
        <v>1</v>
      </c>
      <c r="R42" s="154"/>
      <c r="S42" s="154"/>
      <c r="T42" s="154"/>
      <c r="U42" s="154"/>
      <c r="V42" s="150"/>
      <c r="W42" s="150"/>
      <c r="Y42" s="154"/>
      <c r="Z42" s="154"/>
      <c r="AA42" s="154"/>
      <c r="AB42" s="150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6"/>
      <c r="AS42" s="139"/>
      <c r="AT42" s="456"/>
      <c r="AU42" s="456"/>
      <c r="AV42" s="456"/>
      <c r="AW42" s="456"/>
      <c r="AX42" s="456"/>
      <c r="AY42" s="456"/>
      <c r="AZ42" s="456"/>
      <c r="BA42" s="456"/>
      <c r="BB42" s="456"/>
      <c r="BC42" s="139"/>
    </row>
    <row r="43" spans="2:55" ht="9.75" customHeight="1">
      <c r="B43" s="157" t="s">
        <v>172</v>
      </c>
      <c r="C43" s="445">
        <v>0</v>
      </c>
      <c r="D43" s="445">
        <v>0</v>
      </c>
      <c r="E43" s="445">
        <v>0</v>
      </c>
      <c r="F43" s="445">
        <v>0</v>
      </c>
      <c r="G43" s="446">
        <v>0</v>
      </c>
      <c r="H43" s="445">
        <v>0</v>
      </c>
      <c r="I43" s="445">
        <v>0</v>
      </c>
      <c r="J43" s="445">
        <v>0</v>
      </c>
      <c r="K43" s="446">
        <v>0</v>
      </c>
      <c r="L43" s="445">
        <v>0</v>
      </c>
      <c r="M43" s="445">
        <v>0</v>
      </c>
      <c r="N43" s="445">
        <v>0</v>
      </c>
      <c r="R43" s="154"/>
      <c r="S43" s="154"/>
      <c r="T43" s="154"/>
      <c r="U43" s="154"/>
      <c r="V43" s="150"/>
      <c r="W43" s="150"/>
      <c r="Y43" s="154"/>
      <c r="Z43" s="154"/>
      <c r="AA43" s="154"/>
      <c r="AB43" s="150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6"/>
      <c r="AS43" s="139"/>
      <c r="AT43" s="456"/>
      <c r="AU43" s="456"/>
      <c r="AV43" s="456"/>
      <c r="AW43" s="456"/>
      <c r="AX43" s="456"/>
      <c r="AY43" s="456"/>
      <c r="AZ43" s="456"/>
      <c r="BA43" s="456"/>
      <c r="BB43" s="456"/>
      <c r="BC43" s="139"/>
    </row>
    <row r="44" spans="2:55" ht="9" customHeight="1">
      <c r="B44" s="151"/>
      <c r="C44" s="443" t="s">
        <v>125</v>
      </c>
      <c r="D44" s="443" t="s">
        <v>125</v>
      </c>
      <c r="E44" s="443" t="s">
        <v>125</v>
      </c>
      <c r="F44" s="443" t="s">
        <v>125</v>
      </c>
      <c r="G44" s="444" t="s">
        <v>125</v>
      </c>
      <c r="H44" s="443" t="s">
        <v>125</v>
      </c>
      <c r="I44" s="443" t="s">
        <v>125</v>
      </c>
      <c r="J44" s="443" t="s">
        <v>125</v>
      </c>
      <c r="K44" s="444" t="s">
        <v>125</v>
      </c>
      <c r="L44" s="443" t="s">
        <v>125</v>
      </c>
      <c r="M44" s="443" t="s">
        <v>125</v>
      </c>
      <c r="N44" s="443" t="s">
        <v>125</v>
      </c>
      <c r="R44" s="150"/>
      <c r="S44" s="150"/>
      <c r="T44" s="150"/>
      <c r="U44" s="150"/>
      <c r="V44" s="150"/>
      <c r="W44" s="150"/>
      <c r="AB44" s="150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S44" s="139"/>
      <c r="AT44" s="456"/>
      <c r="AU44" s="456"/>
      <c r="AV44" s="456"/>
      <c r="AW44" s="456"/>
      <c r="AX44" s="456"/>
      <c r="AY44" s="456"/>
      <c r="AZ44" s="456"/>
      <c r="BA44" s="456"/>
      <c r="BB44" s="456"/>
      <c r="BC44" s="139"/>
    </row>
    <row r="45" spans="2:55" ht="9.75" customHeight="1">
      <c r="B45" s="158" t="s">
        <v>126</v>
      </c>
      <c r="C45" s="445">
        <v>1751</v>
      </c>
      <c r="D45" s="445">
        <v>738</v>
      </c>
      <c r="E45" s="445">
        <v>915</v>
      </c>
      <c r="F45" s="445">
        <v>98</v>
      </c>
      <c r="G45" s="446">
        <v>208</v>
      </c>
      <c r="H45" s="445">
        <v>93</v>
      </c>
      <c r="I45" s="445">
        <v>70</v>
      </c>
      <c r="J45" s="445">
        <v>45</v>
      </c>
      <c r="K45" s="446">
        <v>1543</v>
      </c>
      <c r="L45" s="445">
        <v>645</v>
      </c>
      <c r="M45" s="445">
        <v>845</v>
      </c>
      <c r="N45" s="445">
        <v>53</v>
      </c>
      <c r="R45" s="154"/>
      <c r="S45" s="154"/>
      <c r="T45" s="154"/>
      <c r="U45" s="154"/>
      <c r="V45" s="150"/>
      <c r="W45" s="150"/>
      <c r="Y45" s="154"/>
      <c r="Z45" s="154"/>
      <c r="AA45" s="154"/>
      <c r="AB45" s="150"/>
      <c r="AS45" s="139"/>
      <c r="AT45" s="456"/>
      <c r="AU45" s="456"/>
      <c r="AV45" s="456"/>
      <c r="AW45" s="456"/>
      <c r="AX45" s="456"/>
      <c r="AY45" s="456"/>
      <c r="AZ45" s="456"/>
      <c r="BA45" s="456"/>
      <c r="BB45" s="139"/>
      <c r="BC45" s="139"/>
    </row>
    <row r="46" spans="2:55" ht="9.75" customHeight="1">
      <c r="B46" s="157" t="s">
        <v>143</v>
      </c>
      <c r="C46" s="445">
        <v>10</v>
      </c>
      <c r="D46" s="445">
        <v>3</v>
      </c>
      <c r="E46" s="445">
        <v>6</v>
      </c>
      <c r="F46" s="445">
        <v>1</v>
      </c>
      <c r="G46" s="446">
        <v>0</v>
      </c>
      <c r="H46" s="445">
        <v>0</v>
      </c>
      <c r="I46" s="445">
        <v>0</v>
      </c>
      <c r="J46" s="445">
        <v>0</v>
      </c>
      <c r="K46" s="446">
        <v>10</v>
      </c>
      <c r="L46" s="445">
        <v>3</v>
      </c>
      <c r="M46" s="445">
        <v>6</v>
      </c>
      <c r="N46" s="445">
        <v>1</v>
      </c>
      <c r="R46" s="154"/>
      <c r="S46" s="154"/>
      <c r="T46" s="154"/>
      <c r="U46" s="154"/>
      <c r="V46" s="150"/>
      <c r="W46" s="150"/>
      <c r="Y46" s="154"/>
      <c r="Z46" s="154"/>
      <c r="AA46" s="154"/>
      <c r="AB46" s="150"/>
      <c r="AS46" s="139"/>
      <c r="AT46" s="456"/>
      <c r="AU46" s="456"/>
      <c r="AV46" s="456"/>
      <c r="AW46" s="456"/>
      <c r="AX46" s="456"/>
      <c r="AY46" s="456"/>
      <c r="AZ46" s="456"/>
      <c r="BA46" s="456"/>
      <c r="BB46" s="456"/>
      <c r="BC46" s="139"/>
    </row>
    <row r="47" spans="2:54" ht="9.75" customHeight="1">
      <c r="B47" s="157" t="s">
        <v>144</v>
      </c>
      <c r="C47" s="445">
        <v>74</v>
      </c>
      <c r="D47" s="445">
        <v>28</v>
      </c>
      <c r="E47" s="445">
        <v>44</v>
      </c>
      <c r="F47" s="445">
        <v>2</v>
      </c>
      <c r="G47" s="446">
        <v>0</v>
      </c>
      <c r="H47" s="445">
        <v>0</v>
      </c>
      <c r="I47" s="445">
        <v>0</v>
      </c>
      <c r="J47" s="445">
        <v>0</v>
      </c>
      <c r="K47" s="446">
        <v>74</v>
      </c>
      <c r="L47" s="445">
        <v>28</v>
      </c>
      <c r="M47" s="445">
        <v>44</v>
      </c>
      <c r="N47" s="445">
        <v>2</v>
      </c>
      <c r="R47" s="154"/>
      <c r="S47" s="154"/>
      <c r="T47" s="154"/>
      <c r="U47" s="154"/>
      <c r="V47" s="150"/>
      <c r="W47" s="150"/>
      <c r="Y47" s="154"/>
      <c r="Z47" s="154"/>
      <c r="AA47" s="154"/>
      <c r="AB47" s="150"/>
      <c r="BB47" s="134"/>
    </row>
    <row r="48" spans="2:54" ht="9.75" customHeight="1">
      <c r="B48" s="157" t="s">
        <v>145</v>
      </c>
      <c r="C48" s="445">
        <v>160</v>
      </c>
      <c r="D48" s="445">
        <v>58</v>
      </c>
      <c r="E48" s="445">
        <v>96</v>
      </c>
      <c r="F48" s="445">
        <v>6</v>
      </c>
      <c r="G48" s="446">
        <v>2</v>
      </c>
      <c r="H48" s="445">
        <v>0</v>
      </c>
      <c r="I48" s="445">
        <v>2</v>
      </c>
      <c r="J48" s="445">
        <v>0</v>
      </c>
      <c r="K48" s="446">
        <v>158</v>
      </c>
      <c r="L48" s="445">
        <v>58</v>
      </c>
      <c r="M48" s="445">
        <v>94</v>
      </c>
      <c r="N48" s="445">
        <v>6</v>
      </c>
      <c r="R48" s="154"/>
      <c r="S48" s="154"/>
      <c r="T48" s="154"/>
      <c r="U48" s="154"/>
      <c r="V48" s="150"/>
      <c r="W48" s="150"/>
      <c r="Y48" s="154"/>
      <c r="Z48" s="154"/>
      <c r="AA48" s="154"/>
      <c r="AB48" s="150"/>
      <c r="BB48" s="134"/>
    </row>
    <row r="49" spans="2:54" ht="9.75" customHeight="1">
      <c r="B49" s="157" t="s">
        <v>146</v>
      </c>
      <c r="C49" s="445">
        <v>566</v>
      </c>
      <c r="D49" s="445">
        <v>249</v>
      </c>
      <c r="E49" s="445">
        <v>298</v>
      </c>
      <c r="F49" s="445">
        <v>19</v>
      </c>
      <c r="G49" s="446">
        <v>25</v>
      </c>
      <c r="H49" s="445">
        <v>11</v>
      </c>
      <c r="I49" s="445">
        <v>9</v>
      </c>
      <c r="J49" s="445">
        <v>5</v>
      </c>
      <c r="K49" s="446">
        <v>541</v>
      </c>
      <c r="L49" s="445">
        <v>238</v>
      </c>
      <c r="M49" s="445">
        <v>289</v>
      </c>
      <c r="N49" s="445">
        <v>14</v>
      </c>
      <c r="R49" s="154"/>
      <c r="S49" s="154"/>
      <c r="T49" s="154"/>
      <c r="U49" s="154"/>
      <c r="V49" s="150"/>
      <c r="W49" s="150"/>
      <c r="Y49" s="154"/>
      <c r="Z49" s="154"/>
      <c r="AA49" s="154"/>
      <c r="AB49" s="150"/>
      <c r="BB49" s="134"/>
    </row>
    <row r="50" spans="2:28" ht="9.75" customHeight="1">
      <c r="B50" s="157" t="s">
        <v>147</v>
      </c>
      <c r="C50" s="445">
        <v>433</v>
      </c>
      <c r="D50" s="445">
        <v>194</v>
      </c>
      <c r="E50" s="445">
        <v>207</v>
      </c>
      <c r="F50" s="445">
        <v>32</v>
      </c>
      <c r="G50" s="446">
        <v>53</v>
      </c>
      <c r="H50" s="445">
        <v>25</v>
      </c>
      <c r="I50" s="445">
        <v>14</v>
      </c>
      <c r="J50" s="445">
        <v>14</v>
      </c>
      <c r="K50" s="446">
        <v>380</v>
      </c>
      <c r="L50" s="445">
        <v>169</v>
      </c>
      <c r="M50" s="445">
        <v>193</v>
      </c>
      <c r="N50" s="445">
        <v>18</v>
      </c>
      <c r="R50" s="154"/>
      <c r="S50" s="154"/>
      <c r="T50" s="154"/>
      <c r="U50" s="154"/>
      <c r="V50" s="150"/>
      <c r="W50" s="150"/>
      <c r="Y50" s="154"/>
      <c r="Z50" s="154"/>
      <c r="AA50" s="154"/>
      <c r="AB50" s="150"/>
    </row>
    <row r="51" spans="2:28" ht="9.75" customHeight="1">
      <c r="B51" s="157" t="s">
        <v>148</v>
      </c>
      <c r="C51" s="445">
        <v>307</v>
      </c>
      <c r="D51" s="445">
        <v>118</v>
      </c>
      <c r="E51" s="445">
        <v>165</v>
      </c>
      <c r="F51" s="445">
        <v>24</v>
      </c>
      <c r="G51" s="446">
        <v>65</v>
      </c>
      <c r="H51" s="445">
        <v>29</v>
      </c>
      <c r="I51" s="445">
        <v>20</v>
      </c>
      <c r="J51" s="445">
        <v>16</v>
      </c>
      <c r="K51" s="446">
        <v>242</v>
      </c>
      <c r="L51" s="445">
        <v>89</v>
      </c>
      <c r="M51" s="445">
        <v>145</v>
      </c>
      <c r="N51" s="445">
        <v>8</v>
      </c>
      <c r="R51" s="154"/>
      <c r="S51" s="154"/>
      <c r="T51" s="154"/>
      <c r="U51" s="154"/>
      <c r="V51" s="150"/>
      <c r="W51" s="150"/>
      <c r="Y51" s="154"/>
      <c r="Z51" s="154"/>
      <c r="AA51" s="154"/>
      <c r="AB51" s="150"/>
    </row>
    <row r="52" spans="2:28" ht="9.75" customHeight="1">
      <c r="B52" s="157" t="s">
        <v>149</v>
      </c>
      <c r="C52" s="445">
        <v>150</v>
      </c>
      <c r="D52" s="445">
        <v>61</v>
      </c>
      <c r="E52" s="445">
        <v>76</v>
      </c>
      <c r="F52" s="445">
        <v>13</v>
      </c>
      <c r="G52" s="446">
        <v>44</v>
      </c>
      <c r="H52" s="445">
        <v>18</v>
      </c>
      <c r="I52" s="445">
        <v>17</v>
      </c>
      <c r="J52" s="445">
        <v>9</v>
      </c>
      <c r="K52" s="446">
        <v>106</v>
      </c>
      <c r="L52" s="445">
        <v>43</v>
      </c>
      <c r="M52" s="445">
        <v>59</v>
      </c>
      <c r="N52" s="445">
        <v>4</v>
      </c>
      <c r="R52" s="154"/>
      <c r="S52" s="154"/>
      <c r="T52" s="154"/>
      <c r="U52" s="154"/>
      <c r="V52" s="150"/>
      <c r="W52" s="150"/>
      <c r="Y52" s="154"/>
      <c r="Z52" s="154"/>
      <c r="AA52" s="154"/>
      <c r="AB52" s="150"/>
    </row>
    <row r="53" spans="2:28" ht="9.75" customHeight="1">
      <c r="B53" s="157" t="s">
        <v>150</v>
      </c>
      <c r="C53" s="445">
        <v>51</v>
      </c>
      <c r="D53" s="445">
        <v>27</v>
      </c>
      <c r="E53" s="445">
        <v>23</v>
      </c>
      <c r="F53" s="445">
        <v>1</v>
      </c>
      <c r="G53" s="446">
        <v>19</v>
      </c>
      <c r="H53" s="445">
        <v>10</v>
      </c>
      <c r="I53" s="445">
        <v>8</v>
      </c>
      <c r="J53" s="445">
        <v>1</v>
      </c>
      <c r="K53" s="446">
        <v>32</v>
      </c>
      <c r="L53" s="445">
        <v>17</v>
      </c>
      <c r="M53" s="445">
        <v>15</v>
      </c>
      <c r="N53" s="445">
        <v>0</v>
      </c>
      <c r="R53" s="154"/>
      <c r="S53" s="154"/>
      <c r="T53" s="154"/>
      <c r="U53" s="154"/>
      <c r="V53" s="150"/>
      <c r="W53" s="150"/>
      <c r="Y53" s="154"/>
      <c r="Z53" s="154"/>
      <c r="AA53" s="154"/>
      <c r="AB53" s="150"/>
    </row>
    <row r="54" spans="2:28" ht="9.75" customHeight="1">
      <c r="B54" s="157" t="s">
        <v>172</v>
      </c>
      <c r="C54" s="445">
        <v>0</v>
      </c>
      <c r="D54" s="445">
        <v>0</v>
      </c>
      <c r="E54" s="445">
        <v>0</v>
      </c>
      <c r="F54" s="445">
        <v>0</v>
      </c>
      <c r="G54" s="446">
        <v>0</v>
      </c>
      <c r="H54" s="445">
        <v>0</v>
      </c>
      <c r="I54" s="445">
        <v>0</v>
      </c>
      <c r="J54" s="445">
        <v>0</v>
      </c>
      <c r="K54" s="446">
        <v>0</v>
      </c>
      <c r="L54" s="445">
        <v>0</v>
      </c>
      <c r="M54" s="445">
        <v>0</v>
      </c>
      <c r="N54" s="445">
        <v>0</v>
      </c>
      <c r="R54" s="154"/>
      <c r="S54" s="154"/>
      <c r="T54" s="154"/>
      <c r="U54" s="154"/>
      <c r="V54" s="150"/>
      <c r="W54" s="150"/>
      <c r="Y54" s="154"/>
      <c r="Z54" s="154"/>
      <c r="AA54" s="154"/>
      <c r="AB54" s="150"/>
    </row>
    <row r="55" spans="2:28" ht="9" customHeight="1">
      <c r="B55" s="157"/>
      <c r="C55" s="443" t="s">
        <v>125</v>
      </c>
      <c r="D55" s="443" t="s">
        <v>125</v>
      </c>
      <c r="E55" s="443" t="s">
        <v>125</v>
      </c>
      <c r="F55" s="443" t="s">
        <v>125</v>
      </c>
      <c r="G55" s="444" t="s">
        <v>125</v>
      </c>
      <c r="H55" s="443" t="s">
        <v>125</v>
      </c>
      <c r="I55" s="443" t="s">
        <v>125</v>
      </c>
      <c r="J55" s="443" t="s">
        <v>125</v>
      </c>
      <c r="K55" s="444" t="s">
        <v>125</v>
      </c>
      <c r="L55" s="443" t="s">
        <v>125</v>
      </c>
      <c r="M55" s="443" t="s">
        <v>125</v>
      </c>
      <c r="N55" s="443" t="s">
        <v>125</v>
      </c>
      <c r="R55" s="150"/>
      <c r="S55" s="150"/>
      <c r="T55" s="150"/>
      <c r="U55" s="150"/>
      <c r="V55" s="150"/>
      <c r="W55" s="150"/>
      <c r="AB55" s="150"/>
    </row>
    <row r="56" spans="2:28" ht="9.75" customHeight="1">
      <c r="B56" s="158" t="s">
        <v>127</v>
      </c>
      <c r="C56" s="445">
        <v>338</v>
      </c>
      <c r="D56" s="445">
        <v>221</v>
      </c>
      <c r="E56" s="445">
        <v>100</v>
      </c>
      <c r="F56" s="445">
        <v>17</v>
      </c>
      <c r="G56" s="446">
        <v>46</v>
      </c>
      <c r="H56" s="445">
        <v>30</v>
      </c>
      <c r="I56" s="445">
        <v>12</v>
      </c>
      <c r="J56" s="445">
        <v>4</v>
      </c>
      <c r="K56" s="446">
        <v>292</v>
      </c>
      <c r="L56" s="445">
        <v>191</v>
      </c>
      <c r="M56" s="445">
        <v>88</v>
      </c>
      <c r="N56" s="445">
        <v>13</v>
      </c>
      <c r="R56" s="154"/>
      <c r="S56" s="154"/>
      <c r="T56" s="154"/>
      <c r="U56" s="154"/>
      <c r="V56" s="150"/>
      <c r="W56" s="150"/>
      <c r="Y56" s="154"/>
      <c r="Z56" s="154"/>
      <c r="AA56" s="154"/>
      <c r="AB56" s="150"/>
    </row>
    <row r="57" spans="2:28" ht="9.75" customHeight="1">
      <c r="B57" s="157" t="s">
        <v>143</v>
      </c>
      <c r="C57" s="445">
        <v>0</v>
      </c>
      <c r="D57" s="445">
        <v>0</v>
      </c>
      <c r="E57" s="445">
        <v>0</v>
      </c>
      <c r="F57" s="445">
        <v>0</v>
      </c>
      <c r="G57" s="446">
        <v>0</v>
      </c>
      <c r="H57" s="445">
        <v>0</v>
      </c>
      <c r="I57" s="445">
        <v>0</v>
      </c>
      <c r="J57" s="445">
        <v>0</v>
      </c>
      <c r="K57" s="446">
        <v>0</v>
      </c>
      <c r="L57" s="445">
        <v>0</v>
      </c>
      <c r="M57" s="445">
        <v>0</v>
      </c>
      <c r="N57" s="445">
        <v>0</v>
      </c>
      <c r="R57" s="154"/>
      <c r="S57" s="154"/>
      <c r="T57" s="154"/>
      <c r="U57" s="154"/>
      <c r="V57" s="150"/>
      <c r="W57" s="150"/>
      <c r="Y57" s="154"/>
      <c r="Z57" s="154"/>
      <c r="AA57" s="154"/>
      <c r="AB57" s="150"/>
    </row>
    <row r="58" spans="2:28" ht="9.75" customHeight="1">
      <c r="B58" s="157" t="s">
        <v>144</v>
      </c>
      <c r="C58" s="445">
        <v>15</v>
      </c>
      <c r="D58" s="445">
        <v>9</v>
      </c>
      <c r="E58" s="445">
        <v>4</v>
      </c>
      <c r="F58" s="445">
        <v>2</v>
      </c>
      <c r="G58" s="446">
        <v>0</v>
      </c>
      <c r="H58" s="445">
        <v>0</v>
      </c>
      <c r="I58" s="445">
        <v>0</v>
      </c>
      <c r="J58" s="445">
        <v>0</v>
      </c>
      <c r="K58" s="446">
        <v>15</v>
      </c>
      <c r="L58" s="445">
        <v>9</v>
      </c>
      <c r="M58" s="445">
        <v>4</v>
      </c>
      <c r="N58" s="445">
        <v>2</v>
      </c>
      <c r="R58" s="154"/>
      <c r="S58" s="154"/>
      <c r="T58" s="154"/>
      <c r="U58" s="154"/>
      <c r="V58" s="150"/>
      <c r="W58" s="150"/>
      <c r="Y58" s="154"/>
      <c r="Z58" s="154"/>
      <c r="AA58" s="154"/>
      <c r="AB58" s="150"/>
    </row>
    <row r="59" spans="2:28" ht="9.75" customHeight="1">
      <c r="B59" s="157" t="s">
        <v>145</v>
      </c>
      <c r="C59" s="445">
        <v>25</v>
      </c>
      <c r="D59" s="445">
        <v>16</v>
      </c>
      <c r="E59" s="445">
        <v>8</v>
      </c>
      <c r="F59" s="445">
        <v>1</v>
      </c>
      <c r="G59" s="446">
        <v>0</v>
      </c>
      <c r="H59" s="445">
        <v>0</v>
      </c>
      <c r="I59" s="445">
        <v>0</v>
      </c>
      <c r="J59" s="445">
        <v>0</v>
      </c>
      <c r="K59" s="446">
        <v>25</v>
      </c>
      <c r="L59" s="445">
        <v>16</v>
      </c>
      <c r="M59" s="445">
        <v>8</v>
      </c>
      <c r="N59" s="445">
        <v>1</v>
      </c>
      <c r="R59" s="154"/>
      <c r="S59" s="154"/>
      <c r="T59" s="154"/>
      <c r="U59" s="154"/>
      <c r="V59" s="150"/>
      <c r="W59" s="150"/>
      <c r="Y59" s="154"/>
      <c r="Z59" s="154"/>
      <c r="AA59" s="154"/>
      <c r="AB59" s="150"/>
    </row>
    <row r="60" spans="2:28" ht="9.75" customHeight="1">
      <c r="B60" s="157" t="s">
        <v>146</v>
      </c>
      <c r="C60" s="445">
        <v>102</v>
      </c>
      <c r="D60" s="445">
        <v>66</v>
      </c>
      <c r="E60" s="445">
        <v>31</v>
      </c>
      <c r="F60" s="445">
        <v>5</v>
      </c>
      <c r="G60" s="446">
        <v>4</v>
      </c>
      <c r="H60" s="445">
        <v>4</v>
      </c>
      <c r="I60" s="445">
        <v>0</v>
      </c>
      <c r="J60" s="445">
        <v>0</v>
      </c>
      <c r="K60" s="446">
        <v>98</v>
      </c>
      <c r="L60" s="445">
        <v>62</v>
      </c>
      <c r="M60" s="445">
        <v>31</v>
      </c>
      <c r="N60" s="445">
        <v>5</v>
      </c>
      <c r="R60" s="154"/>
      <c r="S60" s="154"/>
      <c r="T60" s="154"/>
      <c r="U60" s="154"/>
      <c r="V60" s="150"/>
      <c r="W60" s="150"/>
      <c r="Y60" s="154"/>
      <c r="Z60" s="154"/>
      <c r="AA60" s="154"/>
      <c r="AB60" s="150"/>
    </row>
    <row r="61" spans="2:28" ht="9.75" customHeight="1">
      <c r="B61" s="157" t="s">
        <v>147</v>
      </c>
      <c r="C61" s="445">
        <v>97</v>
      </c>
      <c r="D61" s="445">
        <v>66</v>
      </c>
      <c r="E61" s="445">
        <v>28</v>
      </c>
      <c r="F61" s="445">
        <v>3</v>
      </c>
      <c r="G61" s="446">
        <v>16</v>
      </c>
      <c r="H61" s="445">
        <v>7</v>
      </c>
      <c r="I61" s="445">
        <v>8</v>
      </c>
      <c r="J61" s="445">
        <v>1</v>
      </c>
      <c r="K61" s="446">
        <v>81</v>
      </c>
      <c r="L61" s="445">
        <v>59</v>
      </c>
      <c r="M61" s="445">
        <v>20</v>
      </c>
      <c r="N61" s="445">
        <v>2</v>
      </c>
      <c r="R61" s="154"/>
      <c r="S61" s="154"/>
      <c r="T61" s="154"/>
      <c r="U61" s="154"/>
      <c r="V61" s="150"/>
      <c r="W61" s="150"/>
      <c r="Y61" s="154"/>
      <c r="Z61" s="154"/>
      <c r="AA61" s="154"/>
      <c r="AB61" s="150"/>
    </row>
    <row r="62" spans="2:28" ht="9.75" customHeight="1">
      <c r="B62" s="157" t="s">
        <v>148</v>
      </c>
      <c r="C62" s="445">
        <v>52</v>
      </c>
      <c r="D62" s="445">
        <v>32</v>
      </c>
      <c r="E62" s="445">
        <v>18</v>
      </c>
      <c r="F62" s="445">
        <v>2</v>
      </c>
      <c r="G62" s="446">
        <v>12</v>
      </c>
      <c r="H62" s="445">
        <v>8</v>
      </c>
      <c r="I62" s="445">
        <v>2</v>
      </c>
      <c r="J62" s="445">
        <v>2</v>
      </c>
      <c r="K62" s="446">
        <v>40</v>
      </c>
      <c r="L62" s="445">
        <v>24</v>
      </c>
      <c r="M62" s="445">
        <v>16</v>
      </c>
      <c r="N62" s="445">
        <v>0</v>
      </c>
      <c r="R62" s="154"/>
      <c r="S62" s="154"/>
      <c r="T62" s="154"/>
      <c r="U62" s="154"/>
      <c r="V62" s="150"/>
      <c r="W62" s="150"/>
      <c r="Y62" s="154"/>
      <c r="Z62" s="154"/>
      <c r="AA62" s="154"/>
      <c r="AB62" s="150"/>
    </row>
    <row r="63" spans="2:28" ht="9.75" customHeight="1">
      <c r="B63" s="157" t="s">
        <v>149</v>
      </c>
      <c r="C63" s="445">
        <v>40</v>
      </c>
      <c r="D63" s="445">
        <v>27</v>
      </c>
      <c r="E63" s="445">
        <v>10</v>
      </c>
      <c r="F63" s="445">
        <v>3</v>
      </c>
      <c r="G63" s="446">
        <v>12</v>
      </c>
      <c r="H63" s="445">
        <v>10</v>
      </c>
      <c r="I63" s="445">
        <v>2</v>
      </c>
      <c r="J63" s="445">
        <v>0</v>
      </c>
      <c r="K63" s="446">
        <v>28</v>
      </c>
      <c r="L63" s="445">
        <v>17</v>
      </c>
      <c r="M63" s="445">
        <v>8</v>
      </c>
      <c r="N63" s="445">
        <v>3</v>
      </c>
      <c r="R63" s="154"/>
      <c r="S63" s="154"/>
      <c r="T63" s="154"/>
      <c r="U63" s="154"/>
      <c r="V63" s="150"/>
      <c r="W63" s="150"/>
      <c r="Y63" s="154"/>
      <c r="Z63" s="154"/>
      <c r="AA63" s="154"/>
      <c r="AB63" s="150"/>
    </row>
    <row r="64" spans="2:28" ht="9.75" customHeight="1">
      <c r="B64" s="157" t="s">
        <v>150</v>
      </c>
      <c r="C64" s="445">
        <v>7</v>
      </c>
      <c r="D64" s="445">
        <v>5</v>
      </c>
      <c r="E64" s="445">
        <v>1</v>
      </c>
      <c r="F64" s="445">
        <v>1</v>
      </c>
      <c r="G64" s="446">
        <v>2</v>
      </c>
      <c r="H64" s="445">
        <v>1</v>
      </c>
      <c r="I64" s="445">
        <v>0</v>
      </c>
      <c r="J64" s="445">
        <v>1</v>
      </c>
      <c r="K64" s="446">
        <v>5</v>
      </c>
      <c r="L64" s="445">
        <v>4</v>
      </c>
      <c r="M64" s="445">
        <v>1</v>
      </c>
      <c r="N64" s="445">
        <v>0</v>
      </c>
      <c r="R64" s="154"/>
      <c r="S64" s="154"/>
      <c r="T64" s="154"/>
      <c r="U64" s="154"/>
      <c r="V64" s="150"/>
      <c r="W64" s="150"/>
      <c r="Y64" s="154"/>
      <c r="Z64" s="154"/>
      <c r="AA64" s="154"/>
      <c r="AB64" s="150"/>
    </row>
    <row r="65" spans="2:28" ht="9.75" customHeight="1">
      <c r="B65" s="157" t="s">
        <v>172</v>
      </c>
      <c r="C65" s="445">
        <v>0</v>
      </c>
      <c r="D65" s="445">
        <v>0</v>
      </c>
      <c r="E65" s="445">
        <v>0</v>
      </c>
      <c r="F65" s="445">
        <v>0</v>
      </c>
      <c r="G65" s="446">
        <v>0</v>
      </c>
      <c r="H65" s="445">
        <v>0</v>
      </c>
      <c r="I65" s="445">
        <v>0</v>
      </c>
      <c r="J65" s="445">
        <v>0</v>
      </c>
      <c r="K65" s="446">
        <v>0</v>
      </c>
      <c r="L65" s="445">
        <v>0</v>
      </c>
      <c r="M65" s="445">
        <v>0</v>
      </c>
      <c r="N65" s="445">
        <v>0</v>
      </c>
      <c r="R65" s="154"/>
      <c r="S65" s="154"/>
      <c r="T65" s="154"/>
      <c r="U65" s="154"/>
      <c r="V65" s="150"/>
      <c r="W65" s="150"/>
      <c r="Y65" s="154"/>
      <c r="Z65" s="154"/>
      <c r="AA65" s="154"/>
      <c r="AB65" s="150"/>
    </row>
    <row r="66" spans="2:28" ht="9" customHeight="1">
      <c r="B66" s="151"/>
      <c r="C66" s="443" t="s">
        <v>125</v>
      </c>
      <c r="D66" s="443" t="s">
        <v>125</v>
      </c>
      <c r="E66" s="443" t="s">
        <v>125</v>
      </c>
      <c r="F66" s="443" t="s">
        <v>125</v>
      </c>
      <c r="G66" s="444" t="s">
        <v>125</v>
      </c>
      <c r="H66" s="443" t="s">
        <v>125</v>
      </c>
      <c r="I66" s="443" t="s">
        <v>125</v>
      </c>
      <c r="J66" s="443" t="s">
        <v>125</v>
      </c>
      <c r="K66" s="444" t="s">
        <v>125</v>
      </c>
      <c r="L66" s="443" t="s">
        <v>125</v>
      </c>
      <c r="M66" s="443" t="s">
        <v>125</v>
      </c>
      <c r="N66" s="443" t="s">
        <v>125</v>
      </c>
      <c r="R66" s="150"/>
      <c r="S66" s="150"/>
      <c r="T66" s="150"/>
      <c r="U66" s="150"/>
      <c r="V66" s="150"/>
      <c r="W66" s="150"/>
      <c r="AB66" s="150"/>
    </row>
    <row r="67" spans="2:28" ht="9.75" customHeight="1">
      <c r="B67" s="153" t="s">
        <v>142</v>
      </c>
      <c r="C67" s="445">
        <v>478</v>
      </c>
      <c r="D67" s="445">
        <v>315</v>
      </c>
      <c r="E67" s="445">
        <v>126</v>
      </c>
      <c r="F67" s="445">
        <v>37</v>
      </c>
      <c r="G67" s="446">
        <v>61</v>
      </c>
      <c r="H67" s="445">
        <v>45</v>
      </c>
      <c r="I67" s="445">
        <v>5</v>
      </c>
      <c r="J67" s="445">
        <v>11</v>
      </c>
      <c r="K67" s="446">
        <v>417</v>
      </c>
      <c r="L67" s="445">
        <v>270</v>
      </c>
      <c r="M67" s="445">
        <v>121</v>
      </c>
      <c r="N67" s="445">
        <v>26</v>
      </c>
      <c r="R67" s="154"/>
      <c r="S67" s="154"/>
      <c r="T67" s="154"/>
      <c r="U67" s="154"/>
      <c r="V67" s="150"/>
      <c r="W67" s="150"/>
      <c r="Y67" s="154"/>
      <c r="Z67" s="154"/>
      <c r="AA67" s="154"/>
      <c r="AB67" s="150"/>
    </row>
    <row r="68" spans="2:28" ht="9.75" customHeight="1">
      <c r="B68" s="157" t="s">
        <v>136</v>
      </c>
      <c r="C68" s="445">
        <v>0</v>
      </c>
      <c r="D68" s="445">
        <v>0</v>
      </c>
      <c r="E68" s="445">
        <v>0</v>
      </c>
      <c r="F68" s="447">
        <v>0</v>
      </c>
      <c r="G68" s="446">
        <v>0</v>
      </c>
      <c r="H68" s="445">
        <v>0</v>
      </c>
      <c r="I68" s="445">
        <v>0</v>
      </c>
      <c r="J68" s="447">
        <v>0</v>
      </c>
      <c r="K68" s="446">
        <v>0</v>
      </c>
      <c r="L68" s="445">
        <v>0</v>
      </c>
      <c r="M68" s="445">
        <v>0</v>
      </c>
      <c r="N68" s="445">
        <v>0</v>
      </c>
      <c r="R68" s="154"/>
      <c r="S68" s="154"/>
      <c r="T68" s="154"/>
      <c r="U68" s="154"/>
      <c r="V68" s="150"/>
      <c r="W68" s="150"/>
      <c r="Y68" s="154"/>
      <c r="Z68" s="154"/>
      <c r="AA68" s="154"/>
      <c r="AB68" s="150"/>
    </row>
    <row r="69" spans="2:28" ht="9.75" customHeight="1">
      <c r="B69" s="157" t="s">
        <v>21</v>
      </c>
      <c r="C69" s="445">
        <v>31</v>
      </c>
      <c r="D69" s="445">
        <v>20</v>
      </c>
      <c r="E69" s="445">
        <v>5</v>
      </c>
      <c r="F69" s="447">
        <v>6</v>
      </c>
      <c r="G69" s="446">
        <v>0</v>
      </c>
      <c r="H69" s="445">
        <v>0</v>
      </c>
      <c r="I69" s="445">
        <v>0</v>
      </c>
      <c r="J69" s="447">
        <v>0</v>
      </c>
      <c r="K69" s="446">
        <v>31</v>
      </c>
      <c r="L69" s="445">
        <v>20</v>
      </c>
      <c r="M69" s="445">
        <v>5</v>
      </c>
      <c r="N69" s="445">
        <v>6</v>
      </c>
      <c r="R69" s="154"/>
      <c r="S69" s="154"/>
      <c r="T69" s="154"/>
      <c r="U69" s="154"/>
      <c r="V69" s="150"/>
      <c r="W69" s="150"/>
      <c r="Y69" s="154"/>
      <c r="Z69" s="154"/>
      <c r="AA69" s="154"/>
      <c r="AB69" s="150"/>
    </row>
    <row r="70" spans="2:28" ht="9.75" customHeight="1">
      <c r="B70" s="157" t="s">
        <v>22</v>
      </c>
      <c r="C70" s="445">
        <v>44</v>
      </c>
      <c r="D70" s="445">
        <v>28</v>
      </c>
      <c r="E70" s="445">
        <v>14</v>
      </c>
      <c r="F70" s="447">
        <v>2</v>
      </c>
      <c r="G70" s="446">
        <v>0</v>
      </c>
      <c r="H70" s="445">
        <v>0</v>
      </c>
      <c r="I70" s="445">
        <v>0</v>
      </c>
      <c r="J70" s="447">
        <v>0</v>
      </c>
      <c r="K70" s="446">
        <v>44</v>
      </c>
      <c r="L70" s="445">
        <v>28</v>
      </c>
      <c r="M70" s="445">
        <v>14</v>
      </c>
      <c r="N70" s="445">
        <v>2</v>
      </c>
      <c r="R70" s="154"/>
      <c r="S70" s="154"/>
      <c r="T70" s="154"/>
      <c r="U70" s="154"/>
      <c r="V70" s="150"/>
      <c r="W70" s="150"/>
      <c r="Y70" s="154"/>
      <c r="Z70" s="154"/>
      <c r="AA70" s="154"/>
      <c r="AB70" s="150"/>
    </row>
    <row r="71" spans="2:28" ht="9.75" customHeight="1">
      <c r="B71" s="157" t="s">
        <v>137</v>
      </c>
      <c r="C71" s="445">
        <v>159</v>
      </c>
      <c r="D71" s="445">
        <v>108</v>
      </c>
      <c r="E71" s="445">
        <v>41</v>
      </c>
      <c r="F71" s="447">
        <v>10</v>
      </c>
      <c r="G71" s="446">
        <v>4</v>
      </c>
      <c r="H71" s="445">
        <v>4</v>
      </c>
      <c r="I71" s="445">
        <v>0</v>
      </c>
      <c r="J71" s="447">
        <v>0</v>
      </c>
      <c r="K71" s="446">
        <v>155</v>
      </c>
      <c r="L71" s="445">
        <v>104</v>
      </c>
      <c r="M71" s="445">
        <v>41</v>
      </c>
      <c r="N71" s="445">
        <v>10</v>
      </c>
      <c r="R71" s="154"/>
      <c r="S71" s="154"/>
      <c r="T71" s="154"/>
      <c r="U71" s="154"/>
      <c r="V71" s="150"/>
      <c r="W71" s="150"/>
      <c r="Y71" s="154"/>
      <c r="Z71" s="154"/>
      <c r="AA71" s="154"/>
      <c r="AB71" s="150"/>
    </row>
    <row r="72" spans="2:28" ht="9.75" customHeight="1">
      <c r="B72" s="157" t="s">
        <v>138</v>
      </c>
      <c r="C72" s="445">
        <v>124</v>
      </c>
      <c r="D72" s="445">
        <v>82</v>
      </c>
      <c r="E72" s="445">
        <v>35</v>
      </c>
      <c r="F72" s="447">
        <v>7</v>
      </c>
      <c r="G72" s="446">
        <v>17</v>
      </c>
      <c r="H72" s="445">
        <v>14</v>
      </c>
      <c r="I72" s="445">
        <v>1</v>
      </c>
      <c r="J72" s="447">
        <v>2</v>
      </c>
      <c r="K72" s="446">
        <v>107</v>
      </c>
      <c r="L72" s="445">
        <v>68</v>
      </c>
      <c r="M72" s="445">
        <v>34</v>
      </c>
      <c r="N72" s="445">
        <v>5</v>
      </c>
      <c r="R72" s="154"/>
      <c r="S72" s="154"/>
      <c r="T72" s="154"/>
      <c r="U72" s="154"/>
      <c r="V72" s="150"/>
      <c r="W72" s="150"/>
      <c r="Y72" s="154"/>
      <c r="Z72" s="154"/>
      <c r="AA72" s="154"/>
      <c r="AB72" s="150"/>
    </row>
    <row r="73" spans="2:28" ht="9.75" customHeight="1">
      <c r="B73" s="157" t="s">
        <v>139</v>
      </c>
      <c r="C73" s="445">
        <v>65</v>
      </c>
      <c r="D73" s="445">
        <v>45</v>
      </c>
      <c r="E73" s="445">
        <v>17</v>
      </c>
      <c r="F73" s="447">
        <v>3</v>
      </c>
      <c r="G73" s="446">
        <v>16</v>
      </c>
      <c r="H73" s="445">
        <v>12</v>
      </c>
      <c r="I73" s="445">
        <v>1</v>
      </c>
      <c r="J73" s="447">
        <v>3</v>
      </c>
      <c r="K73" s="446">
        <v>49</v>
      </c>
      <c r="L73" s="445">
        <v>33</v>
      </c>
      <c r="M73" s="445">
        <v>16</v>
      </c>
      <c r="N73" s="445">
        <v>0</v>
      </c>
      <c r="R73" s="154"/>
      <c r="S73" s="154"/>
      <c r="T73" s="154"/>
      <c r="U73" s="154"/>
      <c r="V73" s="150"/>
      <c r="W73" s="150"/>
      <c r="Y73" s="154"/>
      <c r="Z73" s="154"/>
      <c r="AA73" s="154"/>
      <c r="AB73" s="150"/>
    </row>
    <row r="74" spans="2:28" ht="9.75" customHeight="1">
      <c r="B74" s="157" t="s">
        <v>140</v>
      </c>
      <c r="C74" s="445">
        <v>38</v>
      </c>
      <c r="D74" s="445">
        <v>19</v>
      </c>
      <c r="E74" s="445">
        <v>11</v>
      </c>
      <c r="F74" s="447">
        <v>8</v>
      </c>
      <c r="G74" s="446">
        <v>18</v>
      </c>
      <c r="H74" s="445">
        <v>10</v>
      </c>
      <c r="I74" s="445">
        <v>2</v>
      </c>
      <c r="J74" s="447">
        <v>6</v>
      </c>
      <c r="K74" s="446">
        <v>20</v>
      </c>
      <c r="L74" s="445">
        <v>9</v>
      </c>
      <c r="M74" s="445">
        <v>9</v>
      </c>
      <c r="N74" s="445">
        <v>2</v>
      </c>
      <c r="R74" s="154"/>
      <c r="S74" s="154"/>
      <c r="T74" s="154"/>
      <c r="U74" s="154"/>
      <c r="V74" s="150"/>
      <c r="W74" s="150"/>
      <c r="Y74" s="154"/>
      <c r="Z74" s="154"/>
      <c r="AA74" s="154"/>
      <c r="AB74" s="150"/>
    </row>
    <row r="75" spans="2:28" ht="9.75" customHeight="1">
      <c r="B75" s="157" t="s">
        <v>141</v>
      </c>
      <c r="C75" s="445">
        <v>17</v>
      </c>
      <c r="D75" s="445">
        <v>13</v>
      </c>
      <c r="E75" s="445">
        <v>3</v>
      </c>
      <c r="F75" s="447">
        <v>1</v>
      </c>
      <c r="G75" s="446">
        <v>6</v>
      </c>
      <c r="H75" s="445">
        <v>5</v>
      </c>
      <c r="I75" s="445">
        <v>1</v>
      </c>
      <c r="J75" s="447">
        <v>0</v>
      </c>
      <c r="K75" s="446">
        <v>11</v>
      </c>
      <c r="L75" s="445">
        <v>8</v>
      </c>
      <c r="M75" s="445">
        <v>2</v>
      </c>
      <c r="N75" s="445">
        <v>1</v>
      </c>
      <c r="R75" s="154"/>
      <c r="S75" s="154"/>
      <c r="T75" s="154"/>
      <c r="U75" s="154"/>
      <c r="V75" s="150"/>
      <c r="W75" s="150"/>
      <c r="Y75" s="154"/>
      <c r="Z75" s="154"/>
      <c r="AA75" s="154"/>
      <c r="AB75" s="150"/>
    </row>
    <row r="76" spans="2:14" ht="11.25">
      <c r="B76" s="159" t="s">
        <v>166</v>
      </c>
      <c r="C76" s="448">
        <v>0</v>
      </c>
      <c r="D76" s="448">
        <v>0</v>
      </c>
      <c r="E76" s="448">
        <v>0</v>
      </c>
      <c r="F76" s="449">
        <v>0</v>
      </c>
      <c r="G76" s="450">
        <v>0</v>
      </c>
      <c r="H76" s="448">
        <v>0</v>
      </c>
      <c r="I76" s="448">
        <v>0</v>
      </c>
      <c r="J76" s="449">
        <v>0</v>
      </c>
      <c r="K76" s="450">
        <v>0</v>
      </c>
      <c r="L76" s="448">
        <v>0</v>
      </c>
      <c r="M76" s="448">
        <v>0</v>
      </c>
      <c r="N76" s="448">
        <v>0</v>
      </c>
    </row>
    <row r="77" spans="22:28" ht="11.25">
      <c r="V77" s="150"/>
      <c r="W77" s="150"/>
      <c r="AB77" s="150"/>
    </row>
    <row r="78" ht="11.25"/>
  </sheetData>
  <sheetProtection/>
  <mergeCells count="4">
    <mergeCell ref="A1:O1"/>
    <mergeCell ref="A2:O2"/>
    <mergeCell ref="A3:O3"/>
    <mergeCell ref="A5:O5"/>
  </mergeCells>
  <printOptions horizontalCentered="1"/>
  <pageMargins left="0.75" right="0.17" top="0.27" bottom="0.16" header="0.27" footer="0.18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AT80"/>
  <sheetViews>
    <sheetView view="pageBreakPreview" zoomScaleNormal="90" zoomScaleSheetLayoutView="100" zoomScalePageLayoutView="0" workbookViewId="0" topLeftCell="A49">
      <selection activeCell="AB4" sqref="AB4:AQ58"/>
    </sheetView>
  </sheetViews>
  <sheetFormatPr defaultColWidth="9.140625" defaultRowHeight="12.75"/>
  <cols>
    <col min="1" max="1" width="14.140625" style="162" customWidth="1"/>
    <col min="2" max="4" width="6.7109375" style="162" customWidth="1"/>
    <col min="5" max="5" width="5.7109375" style="162" customWidth="1"/>
    <col min="6" max="9" width="6.7109375" style="162" customWidth="1"/>
    <col min="10" max="10" width="5.7109375" style="162" customWidth="1"/>
    <col min="11" max="12" width="6.7109375" style="162" customWidth="1"/>
    <col min="13" max="13" width="5.7109375" style="162" customWidth="1"/>
    <col min="14" max="15" width="9.140625" style="162" customWidth="1"/>
    <col min="16" max="16" width="11.8515625" style="162" bestFit="1" customWidth="1"/>
    <col min="17" max="17" width="11.140625" style="162" bestFit="1" customWidth="1"/>
    <col min="18" max="22" width="9.140625" style="162" customWidth="1"/>
    <col min="23" max="23" width="11.8515625" style="162" bestFit="1" customWidth="1"/>
    <col min="24" max="16384" width="9.140625" style="162" customWidth="1"/>
  </cols>
  <sheetData>
    <row r="1" spans="1:13" ht="9.75" customHeight="1">
      <c r="A1" s="379" t="s">
        <v>251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3" ht="9.75" customHeight="1">
      <c r="A2" s="379" t="s">
        <v>129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3" spans="1:13" ht="9.75" customHeight="1">
      <c r="A3" s="379" t="s">
        <v>151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</row>
    <row r="4" spans="1:13" ht="9" customHeight="1">
      <c r="A4" s="160"/>
      <c r="B4" s="160"/>
      <c r="C4" s="160"/>
      <c r="D4" s="160"/>
      <c r="E4" s="160"/>
      <c r="F4" s="457"/>
      <c r="G4" s="160"/>
      <c r="H4" s="160"/>
      <c r="I4" s="160"/>
      <c r="J4" s="160"/>
      <c r="K4" s="160"/>
      <c r="L4" s="160"/>
      <c r="M4" s="160"/>
    </row>
    <row r="5" spans="1:13" ht="9.75" customHeight="1">
      <c r="A5" s="380" t="s">
        <v>234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</row>
    <row r="6" spans="1:41" ht="9" customHeight="1">
      <c r="A6" s="458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P6" s="160"/>
      <c r="Q6" s="161"/>
      <c r="R6" s="160"/>
      <c r="S6" s="160"/>
      <c r="T6" s="160"/>
      <c r="U6" s="160"/>
      <c r="V6" s="165"/>
      <c r="W6" s="160"/>
      <c r="X6" s="161"/>
      <c r="Y6" s="160"/>
      <c r="Z6" s="160"/>
      <c r="AA6" s="160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</row>
    <row r="7" spans="1:41" ht="10.5" customHeight="1">
      <c r="A7" s="166"/>
      <c r="B7" s="378" t="s">
        <v>206</v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60"/>
      <c r="P7" s="160"/>
      <c r="Q7" s="161"/>
      <c r="R7" s="160"/>
      <c r="S7" s="160"/>
      <c r="T7" s="160"/>
      <c r="U7" s="160"/>
      <c r="V7" s="165"/>
      <c r="W7" s="160"/>
      <c r="X7" s="161"/>
      <c r="Y7" s="160"/>
      <c r="Z7" s="160"/>
      <c r="AA7" s="160"/>
      <c r="AC7" s="167"/>
      <c r="AD7" s="168"/>
      <c r="AE7" s="167"/>
      <c r="AF7" s="167"/>
      <c r="AG7" s="167"/>
      <c r="AH7" s="169"/>
      <c r="AI7" s="169"/>
      <c r="AJ7" s="169"/>
      <c r="AK7" s="169"/>
      <c r="AL7" s="169"/>
      <c r="AM7" s="169"/>
      <c r="AN7" s="169"/>
      <c r="AO7" s="169"/>
    </row>
    <row r="8" spans="1:41" ht="10.5" customHeight="1">
      <c r="A8" s="170" t="s">
        <v>131</v>
      </c>
      <c r="B8" s="171" t="s">
        <v>17</v>
      </c>
      <c r="C8" s="171"/>
      <c r="D8" s="172"/>
      <c r="E8" s="171"/>
      <c r="F8" s="173" t="s">
        <v>134</v>
      </c>
      <c r="G8" s="171"/>
      <c r="H8" s="172"/>
      <c r="I8" s="171"/>
      <c r="J8" s="173" t="s">
        <v>135</v>
      </c>
      <c r="K8" s="171"/>
      <c r="L8" s="172"/>
      <c r="M8" s="174"/>
      <c r="P8" s="164"/>
      <c r="R8" s="164"/>
      <c r="S8" s="164"/>
      <c r="T8" s="164"/>
      <c r="U8" s="164"/>
      <c r="V8" s="164"/>
      <c r="X8" s="164"/>
      <c r="Y8" s="164"/>
      <c r="Z8" s="164"/>
      <c r="AA8" s="164"/>
      <c r="AC8" s="175"/>
      <c r="AD8" s="167"/>
      <c r="AE8" s="176"/>
      <c r="AF8" s="169"/>
      <c r="AG8" s="167"/>
      <c r="AH8" s="167"/>
      <c r="AI8" s="176"/>
      <c r="AJ8" s="169"/>
      <c r="AK8" s="167"/>
      <c r="AL8" s="167"/>
      <c r="AM8" s="176"/>
      <c r="AN8" s="169"/>
      <c r="AO8" s="167"/>
    </row>
    <row r="9" spans="1:41" ht="10.5" customHeight="1">
      <c r="A9" s="170" t="s">
        <v>133</v>
      </c>
      <c r="B9" s="166"/>
      <c r="C9" s="166"/>
      <c r="D9" s="166" t="s">
        <v>152</v>
      </c>
      <c r="E9" s="166" t="s">
        <v>152</v>
      </c>
      <c r="F9" s="177"/>
      <c r="G9" s="166"/>
      <c r="H9" s="166" t="s">
        <v>152</v>
      </c>
      <c r="I9" s="166" t="s">
        <v>152</v>
      </c>
      <c r="J9" s="177"/>
      <c r="K9" s="166"/>
      <c r="L9" s="166" t="s">
        <v>152</v>
      </c>
      <c r="M9" s="166" t="s">
        <v>152</v>
      </c>
      <c r="Q9" s="178"/>
      <c r="R9" s="178"/>
      <c r="S9" s="178"/>
      <c r="T9" s="178"/>
      <c r="U9" s="178"/>
      <c r="V9" s="178"/>
      <c r="X9" s="164"/>
      <c r="Y9" s="164"/>
      <c r="Z9" s="164"/>
      <c r="AA9" s="178"/>
      <c r="AC9" s="175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1" ht="10.5" customHeight="1">
      <c r="A10" s="179" t="s">
        <v>16</v>
      </c>
      <c r="B10" s="180" t="s">
        <v>17</v>
      </c>
      <c r="C10" s="180" t="s">
        <v>153</v>
      </c>
      <c r="D10" s="180" t="s">
        <v>153</v>
      </c>
      <c r="E10" s="180" t="s">
        <v>154</v>
      </c>
      <c r="F10" s="181" t="s">
        <v>17</v>
      </c>
      <c r="G10" s="180" t="s">
        <v>153</v>
      </c>
      <c r="H10" s="180" t="s">
        <v>153</v>
      </c>
      <c r="I10" s="180" t="s">
        <v>154</v>
      </c>
      <c r="J10" s="181" t="s">
        <v>17</v>
      </c>
      <c r="K10" s="180" t="s">
        <v>153</v>
      </c>
      <c r="L10" s="180" t="s">
        <v>153</v>
      </c>
      <c r="M10" s="180" t="s">
        <v>154</v>
      </c>
      <c r="Q10" s="178"/>
      <c r="R10" s="178"/>
      <c r="S10" s="178"/>
      <c r="T10" s="178"/>
      <c r="X10" s="178"/>
      <c r="Y10" s="178"/>
      <c r="Z10" s="178"/>
      <c r="AC10" s="167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1" ht="9" customHeight="1">
      <c r="A11" s="461" t="s">
        <v>252</v>
      </c>
      <c r="B11" s="462" t="s">
        <v>125</v>
      </c>
      <c r="C11" s="462" t="s">
        <v>125</v>
      </c>
      <c r="D11" s="462" t="s">
        <v>125</v>
      </c>
      <c r="E11" s="462" t="s">
        <v>125</v>
      </c>
      <c r="F11" s="463" t="s">
        <v>125</v>
      </c>
      <c r="G11" s="462" t="s">
        <v>125</v>
      </c>
      <c r="H11" s="462" t="s">
        <v>125</v>
      </c>
      <c r="I11" s="462" t="s">
        <v>125</v>
      </c>
      <c r="J11" s="463" t="s">
        <v>125</v>
      </c>
      <c r="K11" s="462" t="s">
        <v>125</v>
      </c>
      <c r="L11" s="462" t="s">
        <v>125</v>
      </c>
      <c r="M11" s="462" t="s">
        <v>125</v>
      </c>
      <c r="Q11" s="164"/>
      <c r="R11" s="164"/>
      <c r="S11" s="164"/>
      <c r="T11" s="164"/>
      <c r="U11" s="164"/>
      <c r="V11" s="164"/>
      <c r="X11" s="164"/>
      <c r="Y11" s="164"/>
      <c r="Z11" s="164"/>
      <c r="AA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</row>
    <row r="12" spans="1:42" ht="9.75" customHeight="1">
      <c r="A12" s="182" t="s">
        <v>119</v>
      </c>
      <c r="B12" s="464">
        <v>3042</v>
      </c>
      <c r="C12" s="464">
        <v>336</v>
      </c>
      <c r="D12" s="464">
        <v>2698</v>
      </c>
      <c r="E12" s="464">
        <v>8</v>
      </c>
      <c r="F12" s="465">
        <v>371</v>
      </c>
      <c r="G12" s="464">
        <v>43</v>
      </c>
      <c r="H12" s="464">
        <v>326</v>
      </c>
      <c r="I12" s="464">
        <v>2</v>
      </c>
      <c r="J12" s="465">
        <v>2670</v>
      </c>
      <c r="K12" s="464">
        <v>293</v>
      </c>
      <c r="L12" s="464">
        <v>2371</v>
      </c>
      <c r="M12" s="464">
        <v>6</v>
      </c>
      <c r="P12" s="164"/>
      <c r="Q12" s="183"/>
      <c r="R12" s="183"/>
      <c r="S12" s="183"/>
      <c r="T12" s="183"/>
      <c r="U12" s="178"/>
      <c r="V12" s="178"/>
      <c r="W12" s="164"/>
      <c r="X12" s="183"/>
      <c r="Y12" s="183"/>
      <c r="Z12" s="183"/>
      <c r="AA12" s="178"/>
      <c r="AC12" s="16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5"/>
    </row>
    <row r="13" spans="1:42" ht="9.75" customHeight="1">
      <c r="A13" s="186" t="s">
        <v>7</v>
      </c>
      <c r="B13" s="464">
        <v>12</v>
      </c>
      <c r="C13" s="464">
        <v>3</v>
      </c>
      <c r="D13" s="464">
        <v>9</v>
      </c>
      <c r="E13" s="464">
        <v>0</v>
      </c>
      <c r="F13" s="465">
        <v>0</v>
      </c>
      <c r="G13" s="464">
        <v>0</v>
      </c>
      <c r="H13" s="464">
        <v>0</v>
      </c>
      <c r="I13" s="464">
        <v>0</v>
      </c>
      <c r="J13" s="465">
        <v>12</v>
      </c>
      <c r="K13" s="464">
        <v>3</v>
      </c>
      <c r="L13" s="464">
        <v>9</v>
      </c>
      <c r="M13" s="464">
        <v>0</v>
      </c>
      <c r="P13" s="164"/>
      <c r="Q13" s="183"/>
      <c r="R13" s="183"/>
      <c r="S13" s="183"/>
      <c r="T13" s="183"/>
      <c r="U13" s="178"/>
      <c r="V13" s="178"/>
      <c r="W13" s="164"/>
      <c r="X13" s="183"/>
      <c r="Y13" s="183"/>
      <c r="Z13" s="183"/>
      <c r="AA13" s="178"/>
      <c r="AC13" s="16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5"/>
    </row>
    <row r="14" spans="1:42" ht="9.75" customHeight="1">
      <c r="A14" s="186" t="s">
        <v>91</v>
      </c>
      <c r="B14" s="464">
        <v>135</v>
      </c>
      <c r="C14" s="464">
        <v>19</v>
      </c>
      <c r="D14" s="464">
        <v>115</v>
      </c>
      <c r="E14" s="464">
        <v>1</v>
      </c>
      <c r="F14" s="465">
        <v>0</v>
      </c>
      <c r="G14" s="464">
        <v>0</v>
      </c>
      <c r="H14" s="464">
        <v>0</v>
      </c>
      <c r="I14" s="464">
        <v>0</v>
      </c>
      <c r="J14" s="465">
        <v>135</v>
      </c>
      <c r="K14" s="464">
        <v>19</v>
      </c>
      <c r="L14" s="464">
        <v>115</v>
      </c>
      <c r="M14" s="464">
        <v>1</v>
      </c>
      <c r="O14" s="163"/>
      <c r="P14" s="164"/>
      <c r="Q14" s="183"/>
      <c r="R14" s="183"/>
      <c r="S14" s="183"/>
      <c r="T14" s="183"/>
      <c r="U14" s="178"/>
      <c r="V14" s="178"/>
      <c r="W14" s="164"/>
      <c r="X14" s="183"/>
      <c r="Y14" s="183"/>
      <c r="Z14" s="183"/>
      <c r="AA14" s="178"/>
      <c r="AC14" s="16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5"/>
    </row>
    <row r="15" spans="1:42" ht="9.75" customHeight="1">
      <c r="A15" s="186" t="s">
        <v>93</v>
      </c>
      <c r="B15" s="464">
        <v>279</v>
      </c>
      <c r="C15" s="464">
        <v>29</v>
      </c>
      <c r="D15" s="464">
        <v>250</v>
      </c>
      <c r="E15" s="464">
        <v>0</v>
      </c>
      <c r="F15" s="465">
        <v>3</v>
      </c>
      <c r="G15" s="464">
        <v>0</v>
      </c>
      <c r="H15" s="464">
        <v>3</v>
      </c>
      <c r="I15" s="464">
        <v>0</v>
      </c>
      <c r="J15" s="465">
        <v>276</v>
      </c>
      <c r="K15" s="464">
        <v>29</v>
      </c>
      <c r="L15" s="464">
        <v>247</v>
      </c>
      <c r="M15" s="464">
        <v>0</v>
      </c>
      <c r="P15" s="164"/>
      <c r="Q15" s="183"/>
      <c r="R15" s="183"/>
      <c r="S15" s="183"/>
      <c r="T15" s="183"/>
      <c r="U15" s="178"/>
      <c r="V15" s="178"/>
      <c r="W15" s="164"/>
      <c r="X15" s="183"/>
      <c r="Y15" s="183"/>
      <c r="Z15" s="183"/>
      <c r="AA15" s="178"/>
      <c r="AC15" s="16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5"/>
    </row>
    <row r="16" spans="1:42" ht="9.75" customHeight="1">
      <c r="A16" s="186" t="s">
        <v>8</v>
      </c>
      <c r="B16" s="464">
        <v>1003</v>
      </c>
      <c r="C16" s="464">
        <v>95</v>
      </c>
      <c r="D16" s="464">
        <v>904</v>
      </c>
      <c r="E16" s="464">
        <v>4</v>
      </c>
      <c r="F16" s="465">
        <v>42</v>
      </c>
      <c r="G16" s="464">
        <v>5</v>
      </c>
      <c r="H16" s="464">
        <v>37</v>
      </c>
      <c r="I16" s="464">
        <v>0</v>
      </c>
      <c r="J16" s="465">
        <v>961</v>
      </c>
      <c r="K16" s="464">
        <v>90</v>
      </c>
      <c r="L16" s="464">
        <v>867</v>
      </c>
      <c r="M16" s="464">
        <v>4</v>
      </c>
      <c r="P16" s="164"/>
      <c r="Q16" s="183"/>
      <c r="R16" s="183"/>
      <c r="S16" s="183"/>
      <c r="T16" s="183"/>
      <c r="U16" s="178"/>
      <c r="V16" s="178"/>
      <c r="W16" s="164"/>
      <c r="X16" s="183"/>
      <c r="Y16" s="183"/>
      <c r="Z16" s="183"/>
      <c r="AA16" s="178"/>
      <c r="AC16" s="16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5"/>
    </row>
    <row r="17" spans="1:42" ht="9.75" customHeight="1">
      <c r="A17" s="186" t="s">
        <v>9</v>
      </c>
      <c r="B17" s="464">
        <v>768</v>
      </c>
      <c r="C17" s="464">
        <v>96</v>
      </c>
      <c r="D17" s="464">
        <v>671</v>
      </c>
      <c r="E17" s="464">
        <v>1</v>
      </c>
      <c r="F17" s="465">
        <v>106</v>
      </c>
      <c r="G17" s="464">
        <v>16</v>
      </c>
      <c r="H17" s="464">
        <v>90</v>
      </c>
      <c r="I17" s="464">
        <v>0</v>
      </c>
      <c r="J17" s="465">
        <v>661</v>
      </c>
      <c r="K17" s="464">
        <v>80</v>
      </c>
      <c r="L17" s="464">
        <v>580</v>
      </c>
      <c r="M17" s="464">
        <v>1</v>
      </c>
      <c r="P17" s="164"/>
      <c r="Q17" s="183"/>
      <c r="R17" s="183"/>
      <c r="S17" s="183"/>
      <c r="T17" s="183"/>
      <c r="U17" s="178"/>
      <c r="V17" s="178"/>
      <c r="W17" s="164"/>
      <c r="X17" s="183"/>
      <c r="Y17" s="183"/>
      <c r="Z17" s="183"/>
      <c r="AA17" s="178"/>
      <c r="AC17" s="16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5"/>
    </row>
    <row r="18" spans="1:42" ht="9.75" customHeight="1">
      <c r="A18" s="186" t="s">
        <v>10</v>
      </c>
      <c r="B18" s="464">
        <v>495</v>
      </c>
      <c r="C18" s="464">
        <v>45</v>
      </c>
      <c r="D18" s="464">
        <v>449</v>
      </c>
      <c r="E18" s="464">
        <v>1</v>
      </c>
      <c r="F18" s="465">
        <v>102</v>
      </c>
      <c r="G18" s="464">
        <v>4</v>
      </c>
      <c r="H18" s="464">
        <v>97</v>
      </c>
      <c r="I18" s="464">
        <v>1</v>
      </c>
      <c r="J18" s="465">
        <v>393</v>
      </c>
      <c r="K18" s="464">
        <v>41</v>
      </c>
      <c r="L18" s="464">
        <v>352</v>
      </c>
      <c r="M18" s="464">
        <v>0</v>
      </c>
      <c r="P18" s="164"/>
      <c r="Q18" s="183"/>
      <c r="R18" s="183"/>
      <c r="S18" s="183"/>
      <c r="T18" s="183"/>
      <c r="U18" s="178"/>
      <c r="V18" s="178"/>
      <c r="W18" s="164"/>
      <c r="X18" s="183"/>
      <c r="Y18" s="183"/>
      <c r="Z18" s="183"/>
      <c r="AA18" s="178"/>
      <c r="AC18" s="16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5"/>
    </row>
    <row r="19" spans="1:42" ht="9.75" customHeight="1">
      <c r="A19" s="186" t="s">
        <v>11</v>
      </c>
      <c r="B19" s="464">
        <v>261</v>
      </c>
      <c r="C19" s="464">
        <v>39</v>
      </c>
      <c r="D19" s="464">
        <v>222</v>
      </c>
      <c r="E19" s="464">
        <v>0</v>
      </c>
      <c r="F19" s="465">
        <v>87</v>
      </c>
      <c r="G19" s="464">
        <v>13</v>
      </c>
      <c r="H19" s="464">
        <v>74</v>
      </c>
      <c r="I19" s="464">
        <v>0</v>
      </c>
      <c r="J19" s="465">
        <v>174</v>
      </c>
      <c r="K19" s="464">
        <v>26</v>
      </c>
      <c r="L19" s="464">
        <v>148</v>
      </c>
      <c r="M19" s="464">
        <v>0</v>
      </c>
      <c r="P19" s="164"/>
      <c r="Q19" s="183"/>
      <c r="R19" s="183"/>
      <c r="S19" s="183"/>
      <c r="T19" s="183"/>
      <c r="U19" s="178"/>
      <c r="V19" s="178"/>
      <c r="W19" s="164"/>
      <c r="X19" s="183"/>
      <c r="Y19" s="183"/>
      <c r="Z19" s="183"/>
      <c r="AA19" s="178"/>
      <c r="AC19" s="16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5"/>
    </row>
    <row r="20" spans="1:42" ht="9.75" customHeight="1">
      <c r="A20" s="186" t="s">
        <v>12</v>
      </c>
      <c r="B20" s="464">
        <v>89</v>
      </c>
      <c r="C20" s="464">
        <v>10</v>
      </c>
      <c r="D20" s="464">
        <v>78</v>
      </c>
      <c r="E20" s="464">
        <v>1</v>
      </c>
      <c r="F20" s="465">
        <v>31</v>
      </c>
      <c r="G20" s="464">
        <v>5</v>
      </c>
      <c r="H20" s="464">
        <v>25</v>
      </c>
      <c r="I20" s="464">
        <v>1</v>
      </c>
      <c r="J20" s="465">
        <v>58</v>
      </c>
      <c r="K20" s="464">
        <v>5</v>
      </c>
      <c r="L20" s="464">
        <v>53</v>
      </c>
      <c r="M20" s="464">
        <v>0</v>
      </c>
      <c r="P20" s="164"/>
      <c r="Q20" s="183"/>
      <c r="R20" s="183"/>
      <c r="S20" s="183"/>
      <c r="T20" s="183"/>
      <c r="U20" s="178"/>
      <c r="V20" s="178"/>
      <c r="W20" s="164"/>
      <c r="X20" s="183"/>
      <c r="Y20" s="183"/>
      <c r="Z20" s="183"/>
      <c r="AA20" s="178"/>
      <c r="AC20" s="16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5"/>
    </row>
    <row r="21" spans="1:42" ht="9.75" customHeight="1">
      <c r="A21" s="345" t="s">
        <v>38</v>
      </c>
      <c r="B21" s="464">
        <v>0</v>
      </c>
      <c r="C21" s="464">
        <v>0</v>
      </c>
      <c r="D21" s="464">
        <v>0</v>
      </c>
      <c r="E21" s="464">
        <v>0</v>
      </c>
      <c r="F21" s="465">
        <v>0</v>
      </c>
      <c r="G21" s="464">
        <v>0</v>
      </c>
      <c r="H21" s="464">
        <v>0</v>
      </c>
      <c r="I21" s="464">
        <v>0</v>
      </c>
      <c r="J21" s="465">
        <v>0</v>
      </c>
      <c r="K21" s="464">
        <v>0</v>
      </c>
      <c r="L21" s="464">
        <v>0</v>
      </c>
      <c r="M21" s="464">
        <v>0</v>
      </c>
      <c r="P21" s="164"/>
      <c r="Q21" s="183"/>
      <c r="R21" s="183"/>
      <c r="S21" s="183"/>
      <c r="T21" s="183"/>
      <c r="U21" s="178"/>
      <c r="V21" s="178"/>
      <c r="W21" s="164"/>
      <c r="X21" s="183"/>
      <c r="Y21" s="183"/>
      <c r="Z21" s="183"/>
      <c r="AA21" s="178"/>
      <c r="AC21" s="16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5"/>
    </row>
    <row r="22" spans="1:42" ht="9" customHeight="1">
      <c r="A22" s="187"/>
      <c r="B22" s="462" t="s">
        <v>125</v>
      </c>
      <c r="C22" s="462" t="s">
        <v>125</v>
      </c>
      <c r="D22" s="462" t="s">
        <v>125</v>
      </c>
      <c r="E22" s="462" t="s">
        <v>125</v>
      </c>
      <c r="F22" s="463" t="s">
        <v>125</v>
      </c>
      <c r="G22" s="462" t="s">
        <v>125</v>
      </c>
      <c r="H22" s="462" t="s">
        <v>125</v>
      </c>
      <c r="I22" s="462" t="s">
        <v>125</v>
      </c>
      <c r="J22" s="463" t="s">
        <v>125</v>
      </c>
      <c r="K22" s="462" t="s">
        <v>125</v>
      </c>
      <c r="L22" s="462" t="s">
        <v>125</v>
      </c>
      <c r="M22" s="462" t="s">
        <v>125</v>
      </c>
      <c r="P22" s="164"/>
      <c r="Q22" s="178"/>
      <c r="R22" s="178"/>
      <c r="S22" s="178"/>
      <c r="T22" s="178"/>
      <c r="U22" s="178"/>
      <c r="V22" s="178"/>
      <c r="W22" s="164"/>
      <c r="X22" s="164"/>
      <c r="Y22" s="164"/>
      <c r="Z22" s="164"/>
      <c r="AA22" s="178"/>
      <c r="AC22" s="16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8"/>
    </row>
    <row r="23" spans="1:41" ht="9.75" customHeight="1">
      <c r="A23" s="182" t="s">
        <v>120</v>
      </c>
      <c r="B23" s="464">
        <v>2564</v>
      </c>
      <c r="C23" s="464">
        <v>294</v>
      </c>
      <c r="D23" s="464">
        <v>2262</v>
      </c>
      <c r="E23" s="464">
        <v>8</v>
      </c>
      <c r="F23" s="465">
        <v>310</v>
      </c>
      <c r="G23" s="464">
        <v>39</v>
      </c>
      <c r="H23" s="464">
        <v>269</v>
      </c>
      <c r="I23" s="464">
        <v>2</v>
      </c>
      <c r="J23" s="465">
        <v>2254</v>
      </c>
      <c r="K23" s="464">
        <v>255</v>
      </c>
      <c r="L23" s="464">
        <v>1993</v>
      </c>
      <c r="M23" s="464">
        <v>6</v>
      </c>
      <c r="P23" s="164"/>
      <c r="Q23" s="183"/>
      <c r="R23" s="183"/>
      <c r="S23" s="183"/>
      <c r="T23" s="183"/>
      <c r="U23" s="178"/>
      <c r="V23" s="178"/>
      <c r="W23" s="164"/>
      <c r="X23" s="183"/>
      <c r="Y23" s="183"/>
      <c r="Z23" s="183"/>
      <c r="AA23" s="178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</row>
    <row r="24" spans="1:41" ht="9.75" customHeight="1">
      <c r="A24" s="186" t="s">
        <v>136</v>
      </c>
      <c r="B24" s="464">
        <v>12</v>
      </c>
      <c r="C24" s="464">
        <v>3</v>
      </c>
      <c r="D24" s="464">
        <v>9</v>
      </c>
      <c r="E24" s="464">
        <v>0</v>
      </c>
      <c r="F24" s="465">
        <v>0</v>
      </c>
      <c r="G24" s="464">
        <v>0</v>
      </c>
      <c r="H24" s="464">
        <v>0</v>
      </c>
      <c r="I24" s="464">
        <v>0</v>
      </c>
      <c r="J24" s="465">
        <v>12</v>
      </c>
      <c r="K24" s="464">
        <v>3</v>
      </c>
      <c r="L24" s="464">
        <v>9</v>
      </c>
      <c r="M24" s="464">
        <v>0</v>
      </c>
      <c r="P24" s="164"/>
      <c r="Q24" s="183"/>
      <c r="R24" s="183"/>
      <c r="S24" s="183"/>
      <c r="T24" s="183"/>
      <c r="U24" s="178"/>
      <c r="V24" s="178"/>
      <c r="W24" s="164"/>
      <c r="X24" s="183"/>
      <c r="Y24" s="183"/>
      <c r="Z24" s="183"/>
      <c r="AA24" s="178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</row>
    <row r="25" spans="1:41" ht="9.75" customHeight="1">
      <c r="A25" s="186" t="s">
        <v>21</v>
      </c>
      <c r="B25" s="464">
        <v>104</v>
      </c>
      <c r="C25" s="464">
        <v>19</v>
      </c>
      <c r="D25" s="464">
        <v>84</v>
      </c>
      <c r="E25" s="464">
        <v>1</v>
      </c>
      <c r="F25" s="465">
        <v>0</v>
      </c>
      <c r="G25" s="464">
        <v>0</v>
      </c>
      <c r="H25" s="464">
        <v>0</v>
      </c>
      <c r="I25" s="464">
        <v>0</v>
      </c>
      <c r="J25" s="465">
        <v>104</v>
      </c>
      <c r="K25" s="464">
        <v>19</v>
      </c>
      <c r="L25" s="464">
        <v>84</v>
      </c>
      <c r="M25" s="464">
        <v>1</v>
      </c>
      <c r="P25" s="164"/>
      <c r="Q25" s="183"/>
      <c r="R25" s="183"/>
      <c r="S25" s="183"/>
      <c r="T25" s="183"/>
      <c r="U25" s="178"/>
      <c r="V25" s="178"/>
      <c r="W25" s="164"/>
      <c r="X25" s="183"/>
      <c r="Y25" s="183"/>
      <c r="Z25" s="183"/>
      <c r="AA25" s="178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</row>
    <row r="26" spans="1:41" ht="9.75" customHeight="1">
      <c r="A26" s="186" t="s">
        <v>22</v>
      </c>
      <c r="B26" s="464">
        <v>235</v>
      </c>
      <c r="C26" s="464">
        <v>26</v>
      </c>
      <c r="D26" s="464">
        <v>209</v>
      </c>
      <c r="E26" s="464">
        <v>0</v>
      </c>
      <c r="F26" s="465">
        <v>3</v>
      </c>
      <c r="G26" s="464">
        <v>0</v>
      </c>
      <c r="H26" s="464">
        <v>3</v>
      </c>
      <c r="I26" s="464">
        <v>0</v>
      </c>
      <c r="J26" s="465">
        <v>232</v>
      </c>
      <c r="K26" s="464">
        <v>26</v>
      </c>
      <c r="L26" s="464">
        <v>206</v>
      </c>
      <c r="M26" s="464">
        <v>0</v>
      </c>
      <c r="P26" s="164"/>
      <c r="Q26" s="183"/>
      <c r="R26" s="183"/>
      <c r="S26" s="183"/>
      <c r="T26" s="183"/>
      <c r="U26" s="178"/>
      <c r="V26" s="178"/>
      <c r="W26" s="164"/>
      <c r="X26" s="183"/>
      <c r="Y26" s="183"/>
      <c r="Z26" s="183"/>
      <c r="AA26" s="178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</row>
    <row r="27" spans="1:41" ht="9.75" customHeight="1">
      <c r="A27" s="186" t="s">
        <v>137</v>
      </c>
      <c r="B27" s="464">
        <v>844</v>
      </c>
      <c r="C27" s="464">
        <v>79</v>
      </c>
      <c r="D27" s="464">
        <v>761</v>
      </c>
      <c r="E27" s="464">
        <v>4</v>
      </c>
      <c r="F27" s="465">
        <v>38</v>
      </c>
      <c r="G27" s="464">
        <v>5</v>
      </c>
      <c r="H27" s="464">
        <v>33</v>
      </c>
      <c r="I27" s="464">
        <v>0</v>
      </c>
      <c r="J27" s="465">
        <v>806</v>
      </c>
      <c r="K27" s="464">
        <v>74</v>
      </c>
      <c r="L27" s="464">
        <v>728</v>
      </c>
      <c r="M27" s="464">
        <v>4</v>
      </c>
      <c r="P27" s="164"/>
      <c r="Q27" s="183"/>
      <c r="R27" s="183"/>
      <c r="S27" s="183"/>
      <c r="T27" s="183"/>
      <c r="U27" s="178"/>
      <c r="V27" s="178"/>
      <c r="W27" s="164"/>
      <c r="X27" s="183"/>
      <c r="Y27" s="183"/>
      <c r="Z27" s="183"/>
      <c r="AA27" s="178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</row>
    <row r="28" spans="1:41" ht="9.75" customHeight="1">
      <c r="A28" s="186" t="s">
        <v>138</v>
      </c>
      <c r="B28" s="464">
        <v>644</v>
      </c>
      <c r="C28" s="464">
        <v>84</v>
      </c>
      <c r="D28" s="464">
        <v>559</v>
      </c>
      <c r="E28" s="464">
        <v>1</v>
      </c>
      <c r="F28" s="465">
        <v>89</v>
      </c>
      <c r="G28" s="464">
        <v>14</v>
      </c>
      <c r="H28" s="464">
        <v>75</v>
      </c>
      <c r="I28" s="464">
        <v>0</v>
      </c>
      <c r="J28" s="465">
        <v>555</v>
      </c>
      <c r="K28" s="464">
        <v>70</v>
      </c>
      <c r="L28" s="464">
        <v>484</v>
      </c>
      <c r="M28" s="464">
        <v>1</v>
      </c>
      <c r="P28" s="164"/>
      <c r="Q28" s="183"/>
      <c r="R28" s="183"/>
      <c r="S28" s="183"/>
      <c r="T28" s="183"/>
      <c r="U28" s="178"/>
      <c r="V28" s="178"/>
      <c r="W28" s="164"/>
      <c r="X28" s="183"/>
      <c r="Y28" s="183"/>
      <c r="Z28" s="183"/>
      <c r="AA28" s="178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</row>
    <row r="29" spans="1:41" ht="9.75" customHeight="1">
      <c r="A29" s="186" t="s">
        <v>139</v>
      </c>
      <c r="B29" s="464">
        <v>430</v>
      </c>
      <c r="C29" s="464">
        <v>39</v>
      </c>
      <c r="D29" s="464">
        <v>390</v>
      </c>
      <c r="E29" s="464">
        <v>1</v>
      </c>
      <c r="F29" s="465">
        <v>86</v>
      </c>
      <c r="G29" s="464">
        <v>4</v>
      </c>
      <c r="H29" s="464">
        <v>81</v>
      </c>
      <c r="I29" s="464">
        <v>1</v>
      </c>
      <c r="J29" s="465">
        <v>344</v>
      </c>
      <c r="K29" s="464">
        <v>35</v>
      </c>
      <c r="L29" s="464">
        <v>309</v>
      </c>
      <c r="M29" s="464">
        <v>0</v>
      </c>
      <c r="P29" s="164"/>
      <c r="Q29" s="183"/>
      <c r="R29" s="183"/>
      <c r="S29" s="183"/>
      <c r="T29" s="183"/>
      <c r="U29" s="178"/>
      <c r="V29" s="178"/>
      <c r="W29" s="164"/>
      <c r="X29" s="183"/>
      <c r="Y29" s="183"/>
      <c r="Z29" s="183"/>
      <c r="AA29" s="178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</row>
    <row r="30" spans="1:41" ht="9.75" customHeight="1">
      <c r="A30" s="186" t="s">
        <v>140</v>
      </c>
      <c r="B30" s="464">
        <v>223</v>
      </c>
      <c r="C30" s="464">
        <v>34</v>
      </c>
      <c r="D30" s="464">
        <v>189</v>
      </c>
      <c r="E30" s="464">
        <v>0</v>
      </c>
      <c r="F30" s="465">
        <v>69</v>
      </c>
      <c r="G30" s="464">
        <v>11</v>
      </c>
      <c r="H30" s="464">
        <v>58</v>
      </c>
      <c r="I30" s="464">
        <v>0</v>
      </c>
      <c r="J30" s="465">
        <v>154</v>
      </c>
      <c r="K30" s="464">
        <v>23</v>
      </c>
      <c r="L30" s="464">
        <v>131</v>
      </c>
      <c r="M30" s="464">
        <v>0</v>
      </c>
      <c r="P30" s="164"/>
      <c r="Q30" s="183"/>
      <c r="R30" s="183"/>
      <c r="S30" s="183"/>
      <c r="T30" s="183"/>
      <c r="U30" s="178"/>
      <c r="V30" s="178"/>
      <c r="W30" s="164"/>
      <c r="X30" s="183"/>
      <c r="Y30" s="183"/>
      <c r="Z30" s="183"/>
      <c r="AA30" s="178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</row>
    <row r="31" spans="1:41" ht="9.75" customHeight="1">
      <c r="A31" s="186" t="s">
        <v>141</v>
      </c>
      <c r="B31" s="464">
        <v>72</v>
      </c>
      <c r="C31" s="464">
        <v>10</v>
      </c>
      <c r="D31" s="464">
        <v>61</v>
      </c>
      <c r="E31" s="464">
        <v>1</v>
      </c>
      <c r="F31" s="465">
        <v>25</v>
      </c>
      <c r="G31" s="464">
        <v>5</v>
      </c>
      <c r="H31" s="464">
        <v>19</v>
      </c>
      <c r="I31" s="464">
        <v>1</v>
      </c>
      <c r="J31" s="465">
        <v>47</v>
      </c>
      <c r="K31" s="464">
        <v>5</v>
      </c>
      <c r="L31" s="464">
        <v>42</v>
      </c>
      <c r="M31" s="464">
        <v>0</v>
      </c>
      <c r="P31" s="164"/>
      <c r="Q31" s="183"/>
      <c r="R31" s="183"/>
      <c r="S31" s="183"/>
      <c r="T31" s="183"/>
      <c r="U31" s="178"/>
      <c r="V31" s="178"/>
      <c r="W31" s="164"/>
      <c r="X31" s="183"/>
      <c r="Y31" s="183"/>
      <c r="Z31" s="183"/>
      <c r="AA31" s="178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</row>
    <row r="32" spans="1:41" ht="9.75" customHeight="1">
      <c r="A32" s="186" t="s">
        <v>166</v>
      </c>
      <c r="B32" s="464">
        <v>0</v>
      </c>
      <c r="C32" s="464">
        <v>0</v>
      </c>
      <c r="D32" s="464">
        <v>0</v>
      </c>
      <c r="E32" s="464">
        <v>0</v>
      </c>
      <c r="F32" s="465">
        <v>0</v>
      </c>
      <c r="G32" s="464">
        <v>0</v>
      </c>
      <c r="H32" s="464">
        <v>0</v>
      </c>
      <c r="I32" s="464">
        <v>0</v>
      </c>
      <c r="J32" s="465">
        <v>0</v>
      </c>
      <c r="K32" s="464">
        <v>0</v>
      </c>
      <c r="L32" s="464">
        <v>0</v>
      </c>
      <c r="M32" s="464">
        <v>0</v>
      </c>
      <c r="P32" s="164"/>
      <c r="Q32" s="183"/>
      <c r="R32" s="183"/>
      <c r="S32" s="183"/>
      <c r="T32" s="183"/>
      <c r="U32" s="178"/>
      <c r="V32" s="178"/>
      <c r="W32" s="164"/>
      <c r="X32" s="183"/>
      <c r="Y32" s="183"/>
      <c r="Z32" s="183"/>
      <c r="AA32" s="178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</row>
    <row r="33" spans="1:41" ht="9" customHeight="1">
      <c r="A33" s="187"/>
      <c r="B33" s="462" t="s">
        <v>125</v>
      </c>
      <c r="C33" s="462" t="s">
        <v>125</v>
      </c>
      <c r="D33" s="462" t="s">
        <v>125</v>
      </c>
      <c r="E33" s="462" t="s">
        <v>125</v>
      </c>
      <c r="F33" s="463" t="s">
        <v>125</v>
      </c>
      <c r="G33" s="462" t="s">
        <v>125</v>
      </c>
      <c r="H33" s="462" t="s">
        <v>125</v>
      </c>
      <c r="I33" s="462" t="s">
        <v>125</v>
      </c>
      <c r="J33" s="463" t="s">
        <v>125</v>
      </c>
      <c r="K33" s="462" t="s">
        <v>125</v>
      </c>
      <c r="L33" s="462" t="s">
        <v>125</v>
      </c>
      <c r="M33" s="462" t="s">
        <v>125</v>
      </c>
      <c r="P33" s="164"/>
      <c r="Q33" s="178"/>
      <c r="R33" s="178"/>
      <c r="S33" s="178"/>
      <c r="T33" s="178"/>
      <c r="U33" s="178"/>
      <c r="V33" s="178"/>
      <c r="W33" s="164"/>
      <c r="X33" s="164"/>
      <c r="Y33" s="164"/>
      <c r="Z33" s="164"/>
      <c r="AA33" s="178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</row>
    <row r="34" spans="1:42" ht="9.75" customHeight="1">
      <c r="A34" s="186" t="s">
        <v>121</v>
      </c>
      <c r="B34" s="464">
        <v>475</v>
      </c>
      <c r="C34" s="464">
        <v>29</v>
      </c>
      <c r="D34" s="464">
        <v>445</v>
      </c>
      <c r="E34" s="464">
        <v>1</v>
      </c>
      <c r="F34" s="465">
        <v>56</v>
      </c>
      <c r="G34" s="464">
        <v>2</v>
      </c>
      <c r="H34" s="464">
        <v>53</v>
      </c>
      <c r="I34" s="464">
        <v>1</v>
      </c>
      <c r="J34" s="465">
        <v>419</v>
      </c>
      <c r="K34" s="464">
        <v>27</v>
      </c>
      <c r="L34" s="464">
        <v>392</v>
      </c>
      <c r="M34" s="464">
        <v>0</v>
      </c>
      <c r="P34" s="164"/>
      <c r="Q34" s="183"/>
      <c r="R34" s="183"/>
      <c r="S34" s="183"/>
      <c r="T34" s="183"/>
      <c r="U34" s="178"/>
      <c r="V34" s="178"/>
      <c r="W34" s="164"/>
      <c r="X34" s="183"/>
      <c r="Y34" s="183"/>
      <c r="Z34" s="183"/>
      <c r="AA34" s="178"/>
      <c r="AC34" s="16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5"/>
    </row>
    <row r="35" spans="1:42" ht="9.75" customHeight="1">
      <c r="A35" s="186" t="s">
        <v>143</v>
      </c>
      <c r="B35" s="464">
        <v>2</v>
      </c>
      <c r="C35" s="464">
        <v>0</v>
      </c>
      <c r="D35" s="464">
        <v>2</v>
      </c>
      <c r="E35" s="464">
        <v>0</v>
      </c>
      <c r="F35" s="465">
        <v>0</v>
      </c>
      <c r="G35" s="464">
        <v>0</v>
      </c>
      <c r="H35" s="464">
        <v>0</v>
      </c>
      <c r="I35" s="464">
        <v>0</v>
      </c>
      <c r="J35" s="465">
        <v>2</v>
      </c>
      <c r="K35" s="464">
        <v>0</v>
      </c>
      <c r="L35" s="464">
        <v>2</v>
      </c>
      <c r="M35" s="464">
        <v>0</v>
      </c>
      <c r="P35" s="164"/>
      <c r="Q35" s="183"/>
      <c r="R35" s="183"/>
      <c r="S35" s="183"/>
      <c r="T35" s="183"/>
      <c r="U35" s="178"/>
      <c r="V35" s="178"/>
      <c r="W35" s="164"/>
      <c r="X35" s="183"/>
      <c r="Y35" s="183"/>
      <c r="Z35" s="183"/>
      <c r="AA35" s="178"/>
      <c r="AC35" s="16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5"/>
    </row>
    <row r="36" spans="1:42" ht="9.75" customHeight="1">
      <c r="A36" s="186" t="s">
        <v>144</v>
      </c>
      <c r="B36" s="464">
        <v>15</v>
      </c>
      <c r="C36" s="464">
        <v>1</v>
      </c>
      <c r="D36" s="464">
        <v>14</v>
      </c>
      <c r="E36" s="464">
        <v>0</v>
      </c>
      <c r="F36" s="465">
        <v>0</v>
      </c>
      <c r="G36" s="464">
        <v>0</v>
      </c>
      <c r="H36" s="464">
        <v>0</v>
      </c>
      <c r="I36" s="464">
        <v>0</v>
      </c>
      <c r="J36" s="465">
        <v>15</v>
      </c>
      <c r="K36" s="464">
        <v>1</v>
      </c>
      <c r="L36" s="464">
        <v>14</v>
      </c>
      <c r="M36" s="464">
        <v>0</v>
      </c>
      <c r="P36" s="164"/>
      <c r="Q36" s="183"/>
      <c r="R36" s="183"/>
      <c r="S36" s="183"/>
      <c r="T36" s="183"/>
      <c r="U36" s="178"/>
      <c r="V36" s="178"/>
      <c r="W36" s="164"/>
      <c r="X36" s="183"/>
      <c r="Y36" s="183"/>
      <c r="Z36" s="183"/>
      <c r="AA36" s="178"/>
      <c r="AC36" s="16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5"/>
    </row>
    <row r="37" spans="1:46" ht="9.75" customHeight="1">
      <c r="A37" s="186" t="s">
        <v>145</v>
      </c>
      <c r="B37" s="464">
        <v>50</v>
      </c>
      <c r="C37" s="464">
        <v>4</v>
      </c>
      <c r="D37" s="464">
        <v>46</v>
      </c>
      <c r="E37" s="464">
        <v>0</v>
      </c>
      <c r="F37" s="465">
        <v>1</v>
      </c>
      <c r="G37" s="464">
        <v>0</v>
      </c>
      <c r="H37" s="464">
        <v>1</v>
      </c>
      <c r="I37" s="464">
        <v>0</v>
      </c>
      <c r="J37" s="465">
        <v>49</v>
      </c>
      <c r="K37" s="464">
        <v>4</v>
      </c>
      <c r="L37" s="464">
        <v>45</v>
      </c>
      <c r="M37" s="464">
        <v>0</v>
      </c>
      <c r="P37" s="164"/>
      <c r="Q37" s="183"/>
      <c r="R37" s="183"/>
      <c r="S37" s="183"/>
      <c r="T37" s="183"/>
      <c r="U37" s="178"/>
      <c r="V37" s="178"/>
      <c r="W37" s="164"/>
      <c r="X37" s="183"/>
      <c r="Y37" s="183"/>
      <c r="Z37" s="183"/>
      <c r="AA37" s="178"/>
      <c r="AC37" s="16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5"/>
      <c r="AQ37" s="163"/>
      <c r="AR37" s="163"/>
      <c r="AS37" s="163"/>
      <c r="AT37" s="163"/>
    </row>
    <row r="38" spans="1:46" ht="9.75" customHeight="1">
      <c r="A38" s="186" t="s">
        <v>146</v>
      </c>
      <c r="B38" s="464">
        <v>176</v>
      </c>
      <c r="C38" s="464">
        <v>8</v>
      </c>
      <c r="D38" s="464">
        <v>168</v>
      </c>
      <c r="E38" s="464">
        <v>0</v>
      </c>
      <c r="F38" s="465">
        <v>9</v>
      </c>
      <c r="G38" s="464">
        <v>1</v>
      </c>
      <c r="H38" s="464">
        <v>8</v>
      </c>
      <c r="I38" s="464">
        <v>0</v>
      </c>
      <c r="J38" s="465">
        <v>167</v>
      </c>
      <c r="K38" s="464">
        <v>7</v>
      </c>
      <c r="L38" s="464">
        <v>160</v>
      </c>
      <c r="M38" s="464">
        <v>0</v>
      </c>
      <c r="P38" s="164"/>
      <c r="Q38" s="183"/>
      <c r="R38" s="183"/>
      <c r="S38" s="183"/>
      <c r="T38" s="183"/>
      <c r="U38" s="178"/>
      <c r="V38" s="178"/>
      <c r="W38" s="164"/>
      <c r="X38" s="183"/>
      <c r="Y38" s="183"/>
      <c r="Z38" s="183"/>
      <c r="AA38" s="178"/>
      <c r="AC38" s="16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5"/>
      <c r="AQ38" s="163"/>
      <c r="AR38" s="163"/>
      <c r="AS38" s="163"/>
      <c r="AT38" s="163"/>
    </row>
    <row r="39" spans="1:42" ht="9.75" customHeight="1">
      <c r="A39" s="186" t="s">
        <v>147</v>
      </c>
      <c r="B39" s="464">
        <v>114</v>
      </c>
      <c r="C39" s="464">
        <v>9</v>
      </c>
      <c r="D39" s="464">
        <v>105</v>
      </c>
      <c r="E39" s="464">
        <v>0</v>
      </c>
      <c r="F39" s="465">
        <v>20</v>
      </c>
      <c r="G39" s="464">
        <v>1</v>
      </c>
      <c r="H39" s="464">
        <v>19</v>
      </c>
      <c r="I39" s="464">
        <v>0</v>
      </c>
      <c r="J39" s="465">
        <v>94</v>
      </c>
      <c r="K39" s="464">
        <v>8</v>
      </c>
      <c r="L39" s="464">
        <v>86</v>
      </c>
      <c r="M39" s="464">
        <v>0</v>
      </c>
      <c r="P39" s="164"/>
      <c r="Q39" s="183"/>
      <c r="R39" s="183"/>
      <c r="S39" s="183"/>
      <c r="T39" s="183"/>
      <c r="U39" s="178"/>
      <c r="V39" s="178"/>
      <c r="W39" s="164"/>
      <c r="X39" s="183"/>
      <c r="Y39" s="183"/>
      <c r="Z39" s="183"/>
      <c r="AA39" s="178"/>
      <c r="AC39" s="16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5"/>
    </row>
    <row r="40" spans="1:42" ht="9.75" customHeight="1">
      <c r="A40" s="186" t="s">
        <v>148</v>
      </c>
      <c r="B40" s="464">
        <v>71</v>
      </c>
      <c r="C40" s="464">
        <v>5</v>
      </c>
      <c r="D40" s="464">
        <v>66</v>
      </c>
      <c r="E40" s="464">
        <v>0</v>
      </c>
      <c r="F40" s="465">
        <v>9</v>
      </c>
      <c r="G40" s="464">
        <v>0</v>
      </c>
      <c r="H40" s="464">
        <v>9</v>
      </c>
      <c r="I40" s="464">
        <v>0</v>
      </c>
      <c r="J40" s="465">
        <v>62</v>
      </c>
      <c r="K40" s="464">
        <v>5</v>
      </c>
      <c r="L40" s="464">
        <v>57</v>
      </c>
      <c r="M40" s="464">
        <v>0</v>
      </c>
      <c r="P40" s="164"/>
      <c r="Q40" s="183"/>
      <c r="R40" s="183"/>
      <c r="S40" s="183"/>
      <c r="T40" s="183"/>
      <c r="U40" s="178"/>
      <c r="V40" s="178"/>
      <c r="W40" s="164"/>
      <c r="X40" s="183"/>
      <c r="Y40" s="183"/>
      <c r="Z40" s="183"/>
      <c r="AA40" s="178"/>
      <c r="AC40" s="16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5"/>
    </row>
    <row r="41" spans="1:42" ht="9.75" customHeight="1">
      <c r="A41" s="186" t="s">
        <v>149</v>
      </c>
      <c r="B41" s="464">
        <v>33</v>
      </c>
      <c r="C41" s="464">
        <v>2</v>
      </c>
      <c r="D41" s="464">
        <v>31</v>
      </c>
      <c r="E41" s="464">
        <v>0</v>
      </c>
      <c r="F41" s="465">
        <v>13</v>
      </c>
      <c r="G41" s="464">
        <v>0</v>
      </c>
      <c r="H41" s="464">
        <v>13</v>
      </c>
      <c r="I41" s="464">
        <v>0</v>
      </c>
      <c r="J41" s="465">
        <v>20</v>
      </c>
      <c r="K41" s="464">
        <v>2</v>
      </c>
      <c r="L41" s="464">
        <v>18</v>
      </c>
      <c r="M41" s="464">
        <v>0</v>
      </c>
      <c r="P41" s="164"/>
      <c r="Q41" s="183"/>
      <c r="R41" s="183"/>
      <c r="S41" s="183"/>
      <c r="T41" s="183"/>
      <c r="U41" s="178"/>
      <c r="V41" s="178"/>
      <c r="W41" s="164"/>
      <c r="X41" s="183"/>
      <c r="Y41" s="183"/>
      <c r="Z41" s="183"/>
      <c r="AA41" s="178"/>
      <c r="AC41" s="16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5"/>
    </row>
    <row r="42" spans="1:42" ht="9.75" customHeight="1">
      <c r="A42" s="186" t="s">
        <v>150</v>
      </c>
      <c r="B42" s="464">
        <v>14</v>
      </c>
      <c r="C42" s="464">
        <v>0</v>
      </c>
      <c r="D42" s="464">
        <v>13</v>
      </c>
      <c r="E42" s="464">
        <v>1</v>
      </c>
      <c r="F42" s="465">
        <v>4</v>
      </c>
      <c r="G42" s="464">
        <v>0</v>
      </c>
      <c r="H42" s="464">
        <v>3</v>
      </c>
      <c r="I42" s="464">
        <v>1</v>
      </c>
      <c r="J42" s="465">
        <v>10</v>
      </c>
      <c r="K42" s="464">
        <v>0</v>
      </c>
      <c r="L42" s="464">
        <v>10</v>
      </c>
      <c r="M42" s="464">
        <v>0</v>
      </c>
      <c r="P42" s="164"/>
      <c r="Q42" s="183"/>
      <c r="R42" s="183"/>
      <c r="S42" s="183"/>
      <c r="T42" s="183"/>
      <c r="U42" s="178"/>
      <c r="V42" s="178"/>
      <c r="W42" s="164"/>
      <c r="X42" s="183"/>
      <c r="Y42" s="183"/>
      <c r="Z42" s="183"/>
      <c r="AA42" s="178"/>
      <c r="AC42" s="16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5"/>
    </row>
    <row r="43" spans="1:42" ht="9.75" customHeight="1">
      <c r="A43" s="186" t="s">
        <v>172</v>
      </c>
      <c r="B43" s="464">
        <v>0</v>
      </c>
      <c r="C43" s="464">
        <v>0</v>
      </c>
      <c r="D43" s="464">
        <v>0</v>
      </c>
      <c r="E43" s="464">
        <v>0</v>
      </c>
      <c r="F43" s="465">
        <v>0</v>
      </c>
      <c r="G43" s="464">
        <v>0</v>
      </c>
      <c r="H43" s="464">
        <v>0</v>
      </c>
      <c r="I43" s="464">
        <v>0</v>
      </c>
      <c r="J43" s="465">
        <v>0</v>
      </c>
      <c r="K43" s="464">
        <v>0</v>
      </c>
      <c r="L43" s="464">
        <v>0</v>
      </c>
      <c r="M43" s="464">
        <v>0</v>
      </c>
      <c r="P43" s="164"/>
      <c r="Q43" s="183"/>
      <c r="R43" s="183"/>
      <c r="S43" s="183"/>
      <c r="T43" s="183"/>
      <c r="U43" s="178"/>
      <c r="V43" s="178"/>
      <c r="W43" s="164"/>
      <c r="X43" s="183"/>
      <c r="Y43" s="183"/>
      <c r="Z43" s="183"/>
      <c r="AA43" s="178"/>
      <c r="AC43" s="16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5"/>
    </row>
    <row r="44" spans="1:42" ht="9" customHeight="1">
      <c r="A44" s="187"/>
      <c r="B44" s="462" t="s">
        <v>125</v>
      </c>
      <c r="C44" s="462" t="s">
        <v>125</v>
      </c>
      <c r="D44" s="462" t="s">
        <v>125</v>
      </c>
      <c r="E44" s="462" t="s">
        <v>125</v>
      </c>
      <c r="F44" s="463" t="s">
        <v>125</v>
      </c>
      <c r="G44" s="462" t="s">
        <v>125</v>
      </c>
      <c r="H44" s="462" t="s">
        <v>125</v>
      </c>
      <c r="I44" s="462" t="s">
        <v>125</v>
      </c>
      <c r="J44" s="463" t="s">
        <v>125</v>
      </c>
      <c r="K44" s="462" t="s">
        <v>125</v>
      </c>
      <c r="L44" s="462" t="s">
        <v>125</v>
      </c>
      <c r="M44" s="462" t="s">
        <v>125</v>
      </c>
      <c r="P44" s="164"/>
      <c r="Q44" s="178"/>
      <c r="R44" s="178"/>
      <c r="S44" s="178"/>
      <c r="T44" s="178"/>
      <c r="U44" s="178"/>
      <c r="V44" s="178"/>
      <c r="W44" s="164"/>
      <c r="X44" s="164"/>
      <c r="Y44" s="164"/>
      <c r="Z44" s="164"/>
      <c r="AA44" s="17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</row>
    <row r="45" spans="1:27" ht="9.75" customHeight="1">
      <c r="A45" s="186" t="s">
        <v>126</v>
      </c>
      <c r="B45" s="464">
        <v>1751</v>
      </c>
      <c r="C45" s="464">
        <v>198</v>
      </c>
      <c r="D45" s="464">
        <v>1546</v>
      </c>
      <c r="E45" s="464">
        <v>7</v>
      </c>
      <c r="F45" s="465">
        <v>208</v>
      </c>
      <c r="G45" s="464">
        <v>24</v>
      </c>
      <c r="H45" s="464">
        <v>183</v>
      </c>
      <c r="I45" s="464">
        <v>1</v>
      </c>
      <c r="J45" s="465">
        <v>1543</v>
      </c>
      <c r="K45" s="464">
        <v>174</v>
      </c>
      <c r="L45" s="464">
        <v>1363</v>
      </c>
      <c r="M45" s="464">
        <v>6</v>
      </c>
      <c r="P45" s="164"/>
      <c r="Q45" s="183"/>
      <c r="R45" s="183"/>
      <c r="S45" s="183"/>
      <c r="T45" s="183"/>
      <c r="U45" s="178"/>
      <c r="V45" s="178"/>
      <c r="W45" s="164"/>
      <c r="X45" s="183"/>
      <c r="Y45" s="183"/>
      <c r="Z45" s="183"/>
      <c r="AA45" s="178"/>
    </row>
    <row r="46" spans="1:27" ht="9.75" customHeight="1">
      <c r="A46" s="186" t="s">
        <v>143</v>
      </c>
      <c r="B46" s="464">
        <v>10</v>
      </c>
      <c r="C46" s="464">
        <v>3</v>
      </c>
      <c r="D46" s="464">
        <v>7</v>
      </c>
      <c r="E46" s="464">
        <v>0</v>
      </c>
      <c r="F46" s="465">
        <v>0</v>
      </c>
      <c r="G46" s="464">
        <v>0</v>
      </c>
      <c r="H46" s="464">
        <v>0</v>
      </c>
      <c r="I46" s="464">
        <v>0</v>
      </c>
      <c r="J46" s="465">
        <v>10</v>
      </c>
      <c r="K46" s="464">
        <v>3</v>
      </c>
      <c r="L46" s="464">
        <v>7</v>
      </c>
      <c r="M46" s="464">
        <v>0</v>
      </c>
      <c r="P46" s="164"/>
      <c r="Q46" s="183"/>
      <c r="R46" s="183"/>
      <c r="S46" s="183"/>
      <c r="T46" s="183"/>
      <c r="U46" s="178"/>
      <c r="V46" s="178"/>
      <c r="W46" s="164"/>
      <c r="X46" s="183"/>
      <c r="Y46" s="183"/>
      <c r="Z46" s="183"/>
      <c r="AA46" s="178"/>
    </row>
    <row r="47" spans="1:27" ht="9.75" customHeight="1">
      <c r="A47" s="186" t="s">
        <v>144</v>
      </c>
      <c r="B47" s="464">
        <v>74</v>
      </c>
      <c r="C47" s="464">
        <v>13</v>
      </c>
      <c r="D47" s="464">
        <v>60</v>
      </c>
      <c r="E47" s="464">
        <v>1</v>
      </c>
      <c r="F47" s="465">
        <v>0</v>
      </c>
      <c r="G47" s="464">
        <v>0</v>
      </c>
      <c r="H47" s="464">
        <v>0</v>
      </c>
      <c r="I47" s="464">
        <v>0</v>
      </c>
      <c r="J47" s="465">
        <v>74</v>
      </c>
      <c r="K47" s="464">
        <v>13</v>
      </c>
      <c r="L47" s="464">
        <v>60</v>
      </c>
      <c r="M47" s="464">
        <v>1</v>
      </c>
      <c r="P47" s="164"/>
      <c r="Q47" s="183"/>
      <c r="R47" s="183"/>
      <c r="S47" s="183"/>
      <c r="T47" s="183"/>
      <c r="U47" s="178"/>
      <c r="V47" s="178"/>
      <c r="W47" s="164"/>
      <c r="X47" s="183"/>
      <c r="Y47" s="183"/>
      <c r="Z47" s="183"/>
      <c r="AA47" s="178"/>
    </row>
    <row r="48" spans="1:27" ht="9.75" customHeight="1">
      <c r="A48" s="186" t="s">
        <v>145</v>
      </c>
      <c r="B48" s="464">
        <v>160</v>
      </c>
      <c r="C48" s="464">
        <v>21</v>
      </c>
      <c r="D48" s="464">
        <v>139</v>
      </c>
      <c r="E48" s="464">
        <v>0</v>
      </c>
      <c r="F48" s="465">
        <v>2</v>
      </c>
      <c r="G48" s="464">
        <v>0</v>
      </c>
      <c r="H48" s="464">
        <v>2</v>
      </c>
      <c r="I48" s="464">
        <v>0</v>
      </c>
      <c r="J48" s="465">
        <v>158</v>
      </c>
      <c r="K48" s="464">
        <v>21</v>
      </c>
      <c r="L48" s="464">
        <v>137</v>
      </c>
      <c r="M48" s="464">
        <v>0</v>
      </c>
      <c r="P48" s="164"/>
      <c r="Q48" s="183"/>
      <c r="R48" s="183"/>
      <c r="S48" s="183"/>
      <c r="T48" s="183"/>
      <c r="U48" s="178"/>
      <c r="V48" s="178"/>
      <c r="W48" s="164"/>
      <c r="X48" s="183"/>
      <c r="Y48" s="183"/>
      <c r="Z48" s="183"/>
      <c r="AA48" s="178"/>
    </row>
    <row r="49" spans="1:27" ht="9.75" customHeight="1">
      <c r="A49" s="186" t="s">
        <v>146</v>
      </c>
      <c r="B49" s="464">
        <v>566</v>
      </c>
      <c r="C49" s="464">
        <v>58</v>
      </c>
      <c r="D49" s="464">
        <v>504</v>
      </c>
      <c r="E49" s="464">
        <v>4</v>
      </c>
      <c r="F49" s="465">
        <v>25</v>
      </c>
      <c r="G49" s="464">
        <v>3</v>
      </c>
      <c r="H49" s="464">
        <v>22</v>
      </c>
      <c r="I49" s="464">
        <v>0</v>
      </c>
      <c r="J49" s="465">
        <v>541</v>
      </c>
      <c r="K49" s="464">
        <v>55</v>
      </c>
      <c r="L49" s="464">
        <v>482</v>
      </c>
      <c r="M49" s="464">
        <v>4</v>
      </c>
      <c r="P49" s="164"/>
      <c r="Q49" s="183"/>
      <c r="R49" s="183"/>
      <c r="S49" s="183"/>
      <c r="T49" s="183"/>
      <c r="U49" s="178"/>
      <c r="V49" s="178"/>
      <c r="W49" s="164"/>
      <c r="X49" s="183"/>
      <c r="Y49" s="183"/>
      <c r="Z49" s="183"/>
      <c r="AA49" s="178"/>
    </row>
    <row r="50" spans="1:27" ht="9.75" customHeight="1">
      <c r="A50" s="186" t="s">
        <v>147</v>
      </c>
      <c r="B50" s="464">
        <v>433</v>
      </c>
      <c r="C50" s="464">
        <v>53</v>
      </c>
      <c r="D50" s="464">
        <v>379</v>
      </c>
      <c r="E50" s="464">
        <v>1</v>
      </c>
      <c r="F50" s="465">
        <v>53</v>
      </c>
      <c r="G50" s="464">
        <v>7</v>
      </c>
      <c r="H50" s="464">
        <v>46</v>
      </c>
      <c r="I50" s="464">
        <v>0</v>
      </c>
      <c r="J50" s="465">
        <v>380</v>
      </c>
      <c r="K50" s="464">
        <v>46</v>
      </c>
      <c r="L50" s="464">
        <v>333</v>
      </c>
      <c r="M50" s="464">
        <v>1</v>
      </c>
      <c r="P50" s="164"/>
      <c r="Q50" s="183"/>
      <c r="R50" s="183"/>
      <c r="S50" s="183"/>
      <c r="T50" s="183"/>
      <c r="U50" s="178"/>
      <c r="V50" s="178"/>
      <c r="W50" s="164"/>
      <c r="X50" s="183"/>
      <c r="Y50" s="183"/>
      <c r="Z50" s="183"/>
      <c r="AA50" s="178"/>
    </row>
    <row r="51" spans="1:27" ht="9.75" customHeight="1">
      <c r="A51" s="186" t="s">
        <v>148</v>
      </c>
      <c r="B51" s="464">
        <v>307</v>
      </c>
      <c r="C51" s="464">
        <v>20</v>
      </c>
      <c r="D51" s="464">
        <v>286</v>
      </c>
      <c r="E51" s="464">
        <v>1</v>
      </c>
      <c r="F51" s="465">
        <v>65</v>
      </c>
      <c r="G51" s="464">
        <v>2</v>
      </c>
      <c r="H51" s="464">
        <v>62</v>
      </c>
      <c r="I51" s="464">
        <v>1</v>
      </c>
      <c r="J51" s="465">
        <v>242</v>
      </c>
      <c r="K51" s="464">
        <v>18</v>
      </c>
      <c r="L51" s="464">
        <v>224</v>
      </c>
      <c r="M51" s="464">
        <v>0</v>
      </c>
      <c r="P51" s="164"/>
      <c r="Q51" s="183"/>
      <c r="R51" s="183"/>
      <c r="S51" s="183"/>
      <c r="T51" s="183"/>
      <c r="U51" s="178"/>
      <c r="V51" s="178"/>
      <c r="W51" s="164"/>
      <c r="X51" s="183"/>
      <c r="Y51" s="183"/>
      <c r="Z51" s="183"/>
      <c r="AA51" s="178"/>
    </row>
    <row r="52" spans="1:27" ht="9.75" customHeight="1">
      <c r="A52" s="186" t="s">
        <v>149</v>
      </c>
      <c r="B52" s="464">
        <v>150</v>
      </c>
      <c r="C52" s="464">
        <v>22</v>
      </c>
      <c r="D52" s="464">
        <v>128</v>
      </c>
      <c r="E52" s="464">
        <v>0</v>
      </c>
      <c r="F52" s="465">
        <v>44</v>
      </c>
      <c r="G52" s="464">
        <v>8</v>
      </c>
      <c r="H52" s="464">
        <v>36</v>
      </c>
      <c r="I52" s="464">
        <v>0</v>
      </c>
      <c r="J52" s="465">
        <v>106</v>
      </c>
      <c r="K52" s="464">
        <v>14</v>
      </c>
      <c r="L52" s="464">
        <v>92</v>
      </c>
      <c r="M52" s="464">
        <v>0</v>
      </c>
      <c r="P52" s="164"/>
      <c r="Q52" s="183"/>
      <c r="R52" s="183"/>
      <c r="S52" s="183"/>
      <c r="T52" s="183"/>
      <c r="U52" s="178"/>
      <c r="V52" s="178"/>
      <c r="W52" s="164"/>
      <c r="X52" s="183"/>
      <c r="Y52" s="183"/>
      <c r="Z52" s="183"/>
      <c r="AA52" s="178"/>
    </row>
    <row r="53" spans="1:27" ht="9.75" customHeight="1">
      <c r="A53" s="186" t="s">
        <v>150</v>
      </c>
      <c r="B53" s="464">
        <v>51</v>
      </c>
      <c r="C53" s="464">
        <v>8</v>
      </c>
      <c r="D53" s="464">
        <v>43</v>
      </c>
      <c r="E53" s="464">
        <v>0</v>
      </c>
      <c r="F53" s="465">
        <v>19</v>
      </c>
      <c r="G53" s="464">
        <v>4</v>
      </c>
      <c r="H53" s="464">
        <v>15</v>
      </c>
      <c r="I53" s="464">
        <v>0</v>
      </c>
      <c r="J53" s="465">
        <v>32</v>
      </c>
      <c r="K53" s="464">
        <v>4</v>
      </c>
      <c r="L53" s="464">
        <v>28</v>
      </c>
      <c r="M53" s="464">
        <v>0</v>
      </c>
      <c r="P53" s="164"/>
      <c r="Q53" s="183"/>
      <c r="R53" s="183"/>
      <c r="S53" s="183"/>
      <c r="T53" s="183"/>
      <c r="U53" s="178"/>
      <c r="V53" s="178"/>
      <c r="W53" s="164"/>
      <c r="X53" s="183"/>
      <c r="Y53" s="183"/>
      <c r="Z53" s="183"/>
      <c r="AA53" s="178"/>
    </row>
    <row r="54" spans="1:27" ht="9.75" customHeight="1">
      <c r="A54" s="186" t="s">
        <v>172</v>
      </c>
      <c r="B54" s="464">
        <v>0</v>
      </c>
      <c r="C54" s="464">
        <v>0</v>
      </c>
      <c r="D54" s="464">
        <v>0</v>
      </c>
      <c r="E54" s="464">
        <v>0</v>
      </c>
      <c r="F54" s="465">
        <v>0</v>
      </c>
      <c r="G54" s="464">
        <v>0</v>
      </c>
      <c r="H54" s="464">
        <v>0</v>
      </c>
      <c r="I54" s="464">
        <v>0</v>
      </c>
      <c r="J54" s="465">
        <v>0</v>
      </c>
      <c r="K54" s="464">
        <v>0</v>
      </c>
      <c r="L54" s="464">
        <v>0</v>
      </c>
      <c r="M54" s="464">
        <v>0</v>
      </c>
      <c r="P54" s="164"/>
      <c r="Q54" s="183"/>
      <c r="R54" s="183"/>
      <c r="S54" s="183"/>
      <c r="T54" s="183"/>
      <c r="U54" s="178"/>
      <c r="V54" s="178"/>
      <c r="W54" s="164"/>
      <c r="X54" s="183"/>
      <c r="Y54" s="183"/>
      <c r="Z54" s="183"/>
      <c r="AA54" s="178"/>
    </row>
    <row r="55" spans="1:27" ht="9" customHeight="1">
      <c r="A55" s="186"/>
      <c r="B55" s="462" t="s">
        <v>125</v>
      </c>
      <c r="C55" s="462" t="s">
        <v>125</v>
      </c>
      <c r="D55" s="462" t="s">
        <v>125</v>
      </c>
      <c r="E55" s="462" t="s">
        <v>125</v>
      </c>
      <c r="F55" s="463" t="s">
        <v>125</v>
      </c>
      <c r="G55" s="462" t="s">
        <v>125</v>
      </c>
      <c r="H55" s="462" t="s">
        <v>125</v>
      </c>
      <c r="I55" s="462" t="s">
        <v>125</v>
      </c>
      <c r="J55" s="463" t="s">
        <v>125</v>
      </c>
      <c r="K55" s="462" t="s">
        <v>125</v>
      </c>
      <c r="L55" s="462" t="s">
        <v>125</v>
      </c>
      <c r="M55" s="462" t="s">
        <v>125</v>
      </c>
      <c r="P55" s="164"/>
      <c r="Q55" s="178"/>
      <c r="R55" s="178"/>
      <c r="S55" s="178"/>
      <c r="T55" s="178"/>
      <c r="U55" s="178"/>
      <c r="V55" s="178"/>
      <c r="W55" s="164"/>
      <c r="X55" s="164"/>
      <c r="Y55" s="164"/>
      <c r="Z55" s="164"/>
      <c r="AA55" s="178"/>
    </row>
    <row r="56" spans="1:27" ht="9.75" customHeight="1">
      <c r="A56" s="186" t="s">
        <v>127</v>
      </c>
      <c r="B56" s="464">
        <v>338</v>
      </c>
      <c r="C56" s="464">
        <v>67</v>
      </c>
      <c r="D56" s="464">
        <v>271</v>
      </c>
      <c r="E56" s="464">
        <v>0</v>
      </c>
      <c r="F56" s="465">
        <v>46</v>
      </c>
      <c r="G56" s="464">
        <v>13</v>
      </c>
      <c r="H56" s="464">
        <v>33</v>
      </c>
      <c r="I56" s="464">
        <v>0</v>
      </c>
      <c r="J56" s="465">
        <v>292</v>
      </c>
      <c r="K56" s="464">
        <v>54</v>
      </c>
      <c r="L56" s="464">
        <v>238</v>
      </c>
      <c r="M56" s="464">
        <v>0</v>
      </c>
      <c r="P56" s="164"/>
      <c r="Q56" s="183"/>
      <c r="R56" s="183"/>
      <c r="S56" s="183"/>
      <c r="T56" s="183"/>
      <c r="U56" s="178"/>
      <c r="V56" s="178"/>
      <c r="W56" s="164"/>
      <c r="X56" s="183"/>
      <c r="Y56" s="183"/>
      <c r="Z56" s="183"/>
      <c r="AA56" s="178"/>
    </row>
    <row r="57" spans="1:27" ht="9.75" customHeight="1">
      <c r="A57" s="186" t="s">
        <v>143</v>
      </c>
      <c r="B57" s="464">
        <v>0</v>
      </c>
      <c r="C57" s="464">
        <v>0</v>
      </c>
      <c r="D57" s="464">
        <v>0</v>
      </c>
      <c r="E57" s="464">
        <v>0</v>
      </c>
      <c r="F57" s="465">
        <v>0</v>
      </c>
      <c r="G57" s="464">
        <v>0</v>
      </c>
      <c r="H57" s="464">
        <v>0</v>
      </c>
      <c r="I57" s="464">
        <v>0</v>
      </c>
      <c r="J57" s="465">
        <v>0</v>
      </c>
      <c r="K57" s="464">
        <v>0</v>
      </c>
      <c r="L57" s="464">
        <v>0</v>
      </c>
      <c r="M57" s="464">
        <v>0</v>
      </c>
      <c r="P57" s="164"/>
      <c r="Q57" s="183"/>
      <c r="R57" s="183"/>
      <c r="S57" s="183"/>
      <c r="T57" s="183"/>
      <c r="U57" s="178"/>
      <c r="V57" s="178"/>
      <c r="W57" s="164"/>
      <c r="X57" s="183"/>
      <c r="Y57" s="183"/>
      <c r="Z57" s="183"/>
      <c r="AA57" s="178"/>
    </row>
    <row r="58" spans="1:27" ht="9.75" customHeight="1">
      <c r="A58" s="186" t="s">
        <v>144</v>
      </c>
      <c r="B58" s="464">
        <v>15</v>
      </c>
      <c r="C58" s="464">
        <v>5</v>
      </c>
      <c r="D58" s="464">
        <v>10</v>
      </c>
      <c r="E58" s="464">
        <v>0</v>
      </c>
      <c r="F58" s="465">
        <v>0</v>
      </c>
      <c r="G58" s="464">
        <v>0</v>
      </c>
      <c r="H58" s="464">
        <v>0</v>
      </c>
      <c r="I58" s="464">
        <v>0</v>
      </c>
      <c r="J58" s="465">
        <v>15</v>
      </c>
      <c r="K58" s="464">
        <v>5</v>
      </c>
      <c r="L58" s="464">
        <v>10</v>
      </c>
      <c r="M58" s="464">
        <v>0</v>
      </c>
      <c r="P58" s="164"/>
      <c r="Q58" s="183"/>
      <c r="R58" s="183"/>
      <c r="S58" s="183"/>
      <c r="T58" s="183"/>
      <c r="U58" s="178"/>
      <c r="V58" s="178"/>
      <c r="W58" s="164"/>
      <c r="X58" s="183"/>
      <c r="Y58" s="183"/>
      <c r="Z58" s="183"/>
      <c r="AA58" s="178"/>
    </row>
    <row r="59" spans="1:27" ht="9.75" customHeight="1">
      <c r="A59" s="186" t="s">
        <v>145</v>
      </c>
      <c r="B59" s="464">
        <v>25</v>
      </c>
      <c r="C59" s="464">
        <v>1</v>
      </c>
      <c r="D59" s="464">
        <v>24</v>
      </c>
      <c r="E59" s="464">
        <v>0</v>
      </c>
      <c r="F59" s="465">
        <v>0</v>
      </c>
      <c r="G59" s="464">
        <v>0</v>
      </c>
      <c r="H59" s="464">
        <v>0</v>
      </c>
      <c r="I59" s="464">
        <v>0</v>
      </c>
      <c r="J59" s="465">
        <v>25</v>
      </c>
      <c r="K59" s="464">
        <v>1</v>
      </c>
      <c r="L59" s="464">
        <v>24</v>
      </c>
      <c r="M59" s="464">
        <v>0</v>
      </c>
      <c r="P59" s="164"/>
      <c r="Q59" s="183"/>
      <c r="R59" s="183"/>
      <c r="S59" s="183"/>
      <c r="T59" s="183"/>
      <c r="U59" s="178"/>
      <c r="V59" s="178"/>
      <c r="W59" s="164"/>
      <c r="X59" s="183"/>
      <c r="Y59" s="183"/>
      <c r="Z59" s="183"/>
      <c r="AA59" s="178"/>
    </row>
    <row r="60" spans="1:27" ht="9.75" customHeight="1">
      <c r="A60" s="186" t="s">
        <v>146</v>
      </c>
      <c r="B60" s="464">
        <v>102</v>
      </c>
      <c r="C60" s="464">
        <v>13</v>
      </c>
      <c r="D60" s="464">
        <v>89</v>
      </c>
      <c r="E60" s="464">
        <v>0</v>
      </c>
      <c r="F60" s="465">
        <v>4</v>
      </c>
      <c r="G60" s="464">
        <v>1</v>
      </c>
      <c r="H60" s="464">
        <v>3</v>
      </c>
      <c r="I60" s="464">
        <v>0</v>
      </c>
      <c r="J60" s="465">
        <v>98</v>
      </c>
      <c r="K60" s="464">
        <v>12</v>
      </c>
      <c r="L60" s="464">
        <v>86</v>
      </c>
      <c r="M60" s="464">
        <v>0</v>
      </c>
      <c r="P60" s="164"/>
      <c r="Q60" s="183"/>
      <c r="R60" s="183"/>
      <c r="S60" s="183"/>
      <c r="T60" s="183"/>
      <c r="U60" s="178"/>
      <c r="V60" s="178"/>
      <c r="W60" s="164"/>
      <c r="X60" s="183"/>
      <c r="Y60" s="183"/>
      <c r="Z60" s="183"/>
      <c r="AA60" s="178"/>
    </row>
    <row r="61" spans="1:27" ht="9.75" customHeight="1">
      <c r="A61" s="186" t="s">
        <v>147</v>
      </c>
      <c r="B61" s="464">
        <v>97</v>
      </c>
      <c r="C61" s="464">
        <v>22</v>
      </c>
      <c r="D61" s="464">
        <v>75</v>
      </c>
      <c r="E61" s="464">
        <v>0</v>
      </c>
      <c r="F61" s="465">
        <v>16</v>
      </c>
      <c r="G61" s="464">
        <v>6</v>
      </c>
      <c r="H61" s="464">
        <v>10</v>
      </c>
      <c r="I61" s="464">
        <v>0</v>
      </c>
      <c r="J61" s="465">
        <v>81</v>
      </c>
      <c r="K61" s="464">
        <v>16</v>
      </c>
      <c r="L61" s="464">
        <v>65</v>
      </c>
      <c r="M61" s="464">
        <v>0</v>
      </c>
      <c r="P61" s="164"/>
      <c r="Q61" s="183"/>
      <c r="R61" s="183"/>
      <c r="S61" s="183"/>
      <c r="T61" s="183"/>
      <c r="U61" s="178"/>
      <c r="V61" s="178"/>
      <c r="W61" s="164"/>
      <c r="X61" s="183"/>
      <c r="Y61" s="183"/>
      <c r="Z61" s="183"/>
      <c r="AA61" s="178"/>
    </row>
    <row r="62" spans="1:27" ht="9.75" customHeight="1">
      <c r="A62" s="186" t="s">
        <v>148</v>
      </c>
      <c r="B62" s="464">
        <v>52</v>
      </c>
      <c r="C62" s="464">
        <v>14</v>
      </c>
      <c r="D62" s="464">
        <v>38</v>
      </c>
      <c r="E62" s="464">
        <v>0</v>
      </c>
      <c r="F62" s="465">
        <v>12</v>
      </c>
      <c r="G62" s="464">
        <v>2</v>
      </c>
      <c r="H62" s="464">
        <v>10</v>
      </c>
      <c r="I62" s="464">
        <v>0</v>
      </c>
      <c r="J62" s="465">
        <v>40</v>
      </c>
      <c r="K62" s="464">
        <v>12</v>
      </c>
      <c r="L62" s="464">
        <v>28</v>
      </c>
      <c r="M62" s="464">
        <v>0</v>
      </c>
      <c r="P62" s="164"/>
      <c r="Q62" s="183"/>
      <c r="R62" s="183"/>
      <c r="S62" s="183"/>
      <c r="T62" s="183"/>
      <c r="U62" s="178"/>
      <c r="V62" s="178"/>
      <c r="W62" s="164"/>
      <c r="X62" s="183"/>
      <c r="Y62" s="183"/>
      <c r="Z62" s="183"/>
      <c r="AA62" s="178"/>
    </row>
    <row r="63" spans="1:27" ht="9.75" customHeight="1">
      <c r="A63" s="186" t="s">
        <v>149</v>
      </c>
      <c r="B63" s="464">
        <v>40</v>
      </c>
      <c r="C63" s="464">
        <v>10</v>
      </c>
      <c r="D63" s="464">
        <v>30</v>
      </c>
      <c r="E63" s="464">
        <v>0</v>
      </c>
      <c r="F63" s="465">
        <v>12</v>
      </c>
      <c r="G63" s="464">
        <v>3</v>
      </c>
      <c r="H63" s="464">
        <v>9</v>
      </c>
      <c r="I63" s="464">
        <v>0</v>
      </c>
      <c r="J63" s="465">
        <v>28</v>
      </c>
      <c r="K63" s="464">
        <v>7</v>
      </c>
      <c r="L63" s="464">
        <v>21</v>
      </c>
      <c r="M63" s="464">
        <v>0</v>
      </c>
      <c r="P63" s="164"/>
      <c r="Q63" s="183"/>
      <c r="R63" s="183"/>
      <c r="S63" s="183"/>
      <c r="T63" s="183"/>
      <c r="U63" s="178"/>
      <c r="V63" s="178"/>
      <c r="W63" s="164"/>
      <c r="X63" s="183"/>
      <c r="Y63" s="183"/>
      <c r="Z63" s="183"/>
      <c r="AA63" s="178"/>
    </row>
    <row r="64" spans="1:27" ht="9.75" customHeight="1">
      <c r="A64" s="186" t="s">
        <v>150</v>
      </c>
      <c r="B64" s="464">
        <v>7</v>
      </c>
      <c r="C64" s="464">
        <v>2</v>
      </c>
      <c r="D64" s="464">
        <v>5</v>
      </c>
      <c r="E64" s="464">
        <v>0</v>
      </c>
      <c r="F64" s="465">
        <v>2</v>
      </c>
      <c r="G64" s="464">
        <v>1</v>
      </c>
      <c r="H64" s="464">
        <v>1</v>
      </c>
      <c r="I64" s="464">
        <v>0</v>
      </c>
      <c r="J64" s="465">
        <v>5</v>
      </c>
      <c r="K64" s="464">
        <v>1</v>
      </c>
      <c r="L64" s="464">
        <v>4</v>
      </c>
      <c r="M64" s="464">
        <v>0</v>
      </c>
      <c r="P64" s="164"/>
      <c r="Q64" s="183"/>
      <c r="R64" s="183"/>
      <c r="S64" s="183"/>
      <c r="T64" s="183"/>
      <c r="U64" s="178"/>
      <c r="V64" s="178"/>
      <c r="W64" s="164"/>
      <c r="X64" s="183"/>
      <c r="Y64" s="183"/>
      <c r="Z64" s="183"/>
      <c r="AA64" s="178"/>
    </row>
    <row r="65" spans="1:27" ht="9.75" customHeight="1">
      <c r="A65" s="186" t="s">
        <v>172</v>
      </c>
      <c r="B65" s="464">
        <v>0</v>
      </c>
      <c r="C65" s="464">
        <v>0</v>
      </c>
      <c r="D65" s="464">
        <v>0</v>
      </c>
      <c r="E65" s="464">
        <v>0</v>
      </c>
      <c r="F65" s="465">
        <v>0</v>
      </c>
      <c r="G65" s="464">
        <v>0</v>
      </c>
      <c r="H65" s="464">
        <v>0</v>
      </c>
      <c r="I65" s="464">
        <v>0</v>
      </c>
      <c r="J65" s="465">
        <v>0</v>
      </c>
      <c r="K65" s="464">
        <v>0</v>
      </c>
      <c r="L65" s="464">
        <v>0</v>
      </c>
      <c r="M65" s="464">
        <v>0</v>
      </c>
      <c r="P65" s="164"/>
      <c r="Q65" s="183"/>
      <c r="R65" s="183"/>
      <c r="S65" s="183"/>
      <c r="T65" s="183"/>
      <c r="U65" s="178"/>
      <c r="V65" s="178"/>
      <c r="W65" s="164"/>
      <c r="X65" s="183"/>
      <c r="Y65" s="183"/>
      <c r="Z65" s="183"/>
      <c r="AA65" s="178"/>
    </row>
    <row r="66" spans="1:27" ht="9" customHeight="1">
      <c r="A66" s="187"/>
      <c r="B66" s="462" t="s">
        <v>125</v>
      </c>
      <c r="C66" s="462" t="s">
        <v>125</v>
      </c>
      <c r="D66" s="462" t="s">
        <v>125</v>
      </c>
      <c r="E66" s="462" t="s">
        <v>125</v>
      </c>
      <c r="F66" s="463" t="s">
        <v>125</v>
      </c>
      <c r="G66" s="462" t="s">
        <v>125</v>
      </c>
      <c r="H66" s="462" t="s">
        <v>125</v>
      </c>
      <c r="I66" s="462" t="s">
        <v>125</v>
      </c>
      <c r="J66" s="463" t="s">
        <v>125</v>
      </c>
      <c r="K66" s="462" t="s">
        <v>125</v>
      </c>
      <c r="L66" s="462" t="s">
        <v>125</v>
      </c>
      <c r="M66" s="462" t="s">
        <v>125</v>
      </c>
      <c r="P66" s="164"/>
      <c r="Q66" s="178"/>
      <c r="R66" s="178"/>
      <c r="S66" s="178"/>
      <c r="T66" s="178"/>
      <c r="U66" s="178"/>
      <c r="V66" s="178"/>
      <c r="W66" s="164"/>
      <c r="X66" s="164"/>
      <c r="Y66" s="164"/>
      <c r="Z66" s="164"/>
      <c r="AA66" s="178"/>
    </row>
    <row r="67" spans="1:27" ht="9.75" customHeight="1">
      <c r="A67" s="182" t="s">
        <v>142</v>
      </c>
      <c r="B67" s="464">
        <v>478</v>
      </c>
      <c r="C67" s="464">
        <v>42</v>
      </c>
      <c r="D67" s="464">
        <v>436</v>
      </c>
      <c r="E67" s="464">
        <v>0</v>
      </c>
      <c r="F67" s="465">
        <v>61</v>
      </c>
      <c r="G67" s="464">
        <v>4</v>
      </c>
      <c r="H67" s="464">
        <v>57</v>
      </c>
      <c r="I67" s="464">
        <v>0</v>
      </c>
      <c r="J67" s="465">
        <v>416</v>
      </c>
      <c r="K67" s="464">
        <v>38</v>
      </c>
      <c r="L67" s="464">
        <v>378</v>
      </c>
      <c r="M67" s="464">
        <v>0</v>
      </c>
      <c r="P67" s="164"/>
      <c r="Q67" s="183"/>
      <c r="R67" s="183"/>
      <c r="S67" s="183"/>
      <c r="T67" s="183"/>
      <c r="U67" s="178"/>
      <c r="V67" s="178"/>
      <c r="W67" s="164"/>
      <c r="X67" s="183"/>
      <c r="Y67" s="183"/>
      <c r="Z67" s="183"/>
      <c r="AA67" s="178"/>
    </row>
    <row r="68" spans="1:27" ht="9.75" customHeight="1">
      <c r="A68" s="186" t="s">
        <v>136</v>
      </c>
      <c r="B68" s="464">
        <v>0</v>
      </c>
      <c r="C68" s="464">
        <v>0</v>
      </c>
      <c r="D68" s="464">
        <v>0</v>
      </c>
      <c r="E68" s="466">
        <v>0</v>
      </c>
      <c r="F68" s="465">
        <v>0</v>
      </c>
      <c r="G68" s="464">
        <v>0</v>
      </c>
      <c r="H68" s="464">
        <v>0</v>
      </c>
      <c r="I68" s="466">
        <v>0</v>
      </c>
      <c r="J68" s="465">
        <v>0</v>
      </c>
      <c r="K68" s="464">
        <v>0</v>
      </c>
      <c r="L68" s="464">
        <v>0</v>
      </c>
      <c r="M68" s="464">
        <v>0</v>
      </c>
      <c r="P68" s="164"/>
      <c r="Q68" s="183"/>
      <c r="R68" s="183"/>
      <c r="S68" s="183"/>
      <c r="T68" s="183"/>
      <c r="U68" s="178"/>
      <c r="V68" s="178"/>
      <c r="W68" s="164"/>
      <c r="X68" s="183"/>
      <c r="Y68" s="183"/>
      <c r="Z68" s="183"/>
      <c r="AA68" s="178"/>
    </row>
    <row r="69" spans="1:27" ht="9.75" customHeight="1">
      <c r="A69" s="186" t="s">
        <v>21</v>
      </c>
      <c r="B69" s="464">
        <v>31</v>
      </c>
      <c r="C69" s="464">
        <v>0</v>
      </c>
      <c r="D69" s="464">
        <v>31</v>
      </c>
      <c r="E69" s="466">
        <v>0</v>
      </c>
      <c r="F69" s="465">
        <v>0</v>
      </c>
      <c r="G69" s="464">
        <v>0</v>
      </c>
      <c r="H69" s="464">
        <v>0</v>
      </c>
      <c r="I69" s="466">
        <v>0</v>
      </c>
      <c r="J69" s="465">
        <v>31</v>
      </c>
      <c r="K69" s="464">
        <v>0</v>
      </c>
      <c r="L69" s="464">
        <v>31</v>
      </c>
      <c r="M69" s="464">
        <v>0</v>
      </c>
      <c r="P69" s="164"/>
      <c r="Q69" s="183"/>
      <c r="R69" s="183"/>
      <c r="S69" s="183"/>
      <c r="T69" s="183"/>
      <c r="U69" s="178"/>
      <c r="V69" s="178"/>
      <c r="W69" s="164"/>
      <c r="X69" s="183"/>
      <c r="Y69" s="183"/>
      <c r="Z69" s="183"/>
      <c r="AA69" s="178"/>
    </row>
    <row r="70" spans="1:27" ht="9.75" customHeight="1">
      <c r="A70" s="186" t="s">
        <v>22</v>
      </c>
      <c r="B70" s="464">
        <v>44</v>
      </c>
      <c r="C70" s="464">
        <v>3</v>
      </c>
      <c r="D70" s="464">
        <v>41</v>
      </c>
      <c r="E70" s="466">
        <v>0</v>
      </c>
      <c r="F70" s="465">
        <v>0</v>
      </c>
      <c r="G70" s="464">
        <v>0</v>
      </c>
      <c r="H70" s="464">
        <v>0</v>
      </c>
      <c r="I70" s="466">
        <v>0</v>
      </c>
      <c r="J70" s="465">
        <v>44</v>
      </c>
      <c r="K70" s="464">
        <v>3</v>
      </c>
      <c r="L70" s="464">
        <v>41</v>
      </c>
      <c r="M70" s="464">
        <v>0</v>
      </c>
      <c r="P70" s="164"/>
      <c r="Q70" s="183"/>
      <c r="R70" s="183"/>
      <c r="S70" s="183"/>
      <c r="T70" s="183"/>
      <c r="U70" s="178"/>
      <c r="V70" s="178"/>
      <c r="W70" s="164"/>
      <c r="X70" s="183"/>
      <c r="Y70" s="183"/>
      <c r="Z70" s="183"/>
      <c r="AA70" s="178"/>
    </row>
    <row r="71" spans="1:27" ht="9.75" customHeight="1">
      <c r="A71" s="186" t="s">
        <v>137</v>
      </c>
      <c r="B71" s="464">
        <v>159</v>
      </c>
      <c r="C71" s="464">
        <v>16</v>
      </c>
      <c r="D71" s="464">
        <v>143</v>
      </c>
      <c r="E71" s="466">
        <v>0</v>
      </c>
      <c r="F71" s="465">
        <v>4</v>
      </c>
      <c r="G71" s="464">
        <v>0</v>
      </c>
      <c r="H71" s="464">
        <v>4</v>
      </c>
      <c r="I71" s="466">
        <v>0</v>
      </c>
      <c r="J71" s="465">
        <v>155</v>
      </c>
      <c r="K71" s="464">
        <v>16</v>
      </c>
      <c r="L71" s="464">
        <v>139</v>
      </c>
      <c r="M71" s="464">
        <v>0</v>
      </c>
      <c r="P71" s="164"/>
      <c r="Q71" s="183"/>
      <c r="R71" s="183"/>
      <c r="S71" s="183"/>
      <c r="T71" s="183"/>
      <c r="U71" s="178"/>
      <c r="V71" s="178"/>
      <c r="W71" s="164"/>
      <c r="X71" s="183"/>
      <c r="Y71" s="183"/>
      <c r="Z71" s="183"/>
      <c r="AA71" s="178"/>
    </row>
    <row r="72" spans="1:27" ht="9.75" customHeight="1">
      <c r="A72" s="186" t="s">
        <v>138</v>
      </c>
      <c r="B72" s="464">
        <v>124</v>
      </c>
      <c r="C72" s="464">
        <v>12</v>
      </c>
      <c r="D72" s="464">
        <v>112</v>
      </c>
      <c r="E72" s="466">
        <v>0</v>
      </c>
      <c r="F72" s="465">
        <v>17</v>
      </c>
      <c r="G72" s="464">
        <v>2</v>
      </c>
      <c r="H72" s="464">
        <v>15</v>
      </c>
      <c r="I72" s="466">
        <v>0</v>
      </c>
      <c r="J72" s="465">
        <v>106</v>
      </c>
      <c r="K72" s="464">
        <v>10</v>
      </c>
      <c r="L72" s="464">
        <v>96</v>
      </c>
      <c r="M72" s="464">
        <v>0</v>
      </c>
      <c r="P72" s="164"/>
      <c r="Q72" s="183"/>
      <c r="R72" s="183"/>
      <c r="S72" s="183"/>
      <c r="T72" s="183"/>
      <c r="U72" s="178"/>
      <c r="V72" s="178"/>
      <c r="W72" s="164"/>
      <c r="X72" s="183"/>
      <c r="Y72" s="183"/>
      <c r="Z72" s="183"/>
      <c r="AA72" s="178"/>
    </row>
    <row r="73" spans="1:27" ht="9.75" customHeight="1">
      <c r="A73" s="186" t="s">
        <v>139</v>
      </c>
      <c r="B73" s="464">
        <v>65</v>
      </c>
      <c r="C73" s="464">
        <v>6</v>
      </c>
      <c r="D73" s="464">
        <v>59</v>
      </c>
      <c r="E73" s="466">
        <v>0</v>
      </c>
      <c r="F73" s="465">
        <v>16</v>
      </c>
      <c r="G73" s="464">
        <v>0</v>
      </c>
      <c r="H73" s="464">
        <v>16</v>
      </c>
      <c r="I73" s="466">
        <v>0</v>
      </c>
      <c r="J73" s="465">
        <v>49</v>
      </c>
      <c r="K73" s="464">
        <v>6</v>
      </c>
      <c r="L73" s="464">
        <v>43</v>
      </c>
      <c r="M73" s="464">
        <v>0</v>
      </c>
      <c r="P73" s="164"/>
      <c r="Q73" s="183"/>
      <c r="R73" s="183"/>
      <c r="S73" s="183"/>
      <c r="T73" s="183"/>
      <c r="U73" s="178"/>
      <c r="V73" s="178"/>
      <c r="W73" s="164"/>
      <c r="X73" s="183"/>
      <c r="Y73" s="183"/>
      <c r="Z73" s="183"/>
      <c r="AA73" s="178"/>
    </row>
    <row r="74" spans="1:27" ht="9.75" customHeight="1">
      <c r="A74" s="186" t="s">
        <v>140</v>
      </c>
      <c r="B74" s="464">
        <v>38</v>
      </c>
      <c r="C74" s="464">
        <v>5</v>
      </c>
      <c r="D74" s="464">
        <v>33</v>
      </c>
      <c r="E74" s="466">
        <v>0</v>
      </c>
      <c r="F74" s="465">
        <v>18</v>
      </c>
      <c r="G74" s="464">
        <v>2</v>
      </c>
      <c r="H74" s="464">
        <v>16</v>
      </c>
      <c r="I74" s="466">
        <v>0</v>
      </c>
      <c r="J74" s="465">
        <v>20</v>
      </c>
      <c r="K74" s="464">
        <v>3</v>
      </c>
      <c r="L74" s="464">
        <v>17</v>
      </c>
      <c r="M74" s="464">
        <v>0</v>
      </c>
      <c r="P74" s="164"/>
      <c r="Q74" s="183"/>
      <c r="R74" s="183"/>
      <c r="S74" s="183"/>
      <c r="T74" s="183"/>
      <c r="U74" s="178"/>
      <c r="V74" s="178"/>
      <c r="W74" s="164"/>
      <c r="X74" s="183"/>
      <c r="Y74" s="183"/>
      <c r="Z74" s="183"/>
      <c r="AA74" s="178"/>
    </row>
    <row r="75" spans="1:27" ht="9.75" customHeight="1">
      <c r="A75" s="186" t="s">
        <v>141</v>
      </c>
      <c r="B75" s="464">
        <v>17</v>
      </c>
      <c r="C75" s="464">
        <v>0</v>
      </c>
      <c r="D75" s="464">
        <v>17</v>
      </c>
      <c r="E75" s="466">
        <v>0</v>
      </c>
      <c r="F75" s="465">
        <v>6</v>
      </c>
      <c r="G75" s="464">
        <v>0</v>
      </c>
      <c r="H75" s="464">
        <v>6</v>
      </c>
      <c r="I75" s="466">
        <v>0</v>
      </c>
      <c r="J75" s="465">
        <v>11</v>
      </c>
      <c r="K75" s="464">
        <v>0</v>
      </c>
      <c r="L75" s="464">
        <v>11</v>
      </c>
      <c r="M75" s="464">
        <v>0</v>
      </c>
      <c r="P75" s="164"/>
      <c r="Q75" s="183"/>
      <c r="R75" s="183"/>
      <c r="S75" s="183"/>
      <c r="T75" s="183"/>
      <c r="U75" s="178"/>
      <c r="V75" s="178"/>
      <c r="W75" s="164"/>
      <c r="X75" s="183"/>
      <c r="Y75" s="183"/>
      <c r="Z75" s="183"/>
      <c r="AA75" s="178"/>
    </row>
    <row r="76" spans="1:13" ht="12.75">
      <c r="A76" s="189" t="s">
        <v>166</v>
      </c>
      <c r="B76" s="467">
        <v>0</v>
      </c>
      <c r="C76" s="467">
        <v>0</v>
      </c>
      <c r="D76" s="467">
        <v>0</v>
      </c>
      <c r="E76" s="468">
        <v>0</v>
      </c>
      <c r="F76" s="469">
        <v>0</v>
      </c>
      <c r="G76" s="467">
        <v>0</v>
      </c>
      <c r="H76" s="467">
        <v>0</v>
      </c>
      <c r="I76" s="468">
        <v>0</v>
      </c>
      <c r="J76" s="469">
        <v>0</v>
      </c>
      <c r="K76" s="467">
        <v>0</v>
      </c>
      <c r="L76" s="467">
        <v>0</v>
      </c>
      <c r="M76" s="467">
        <v>0</v>
      </c>
    </row>
    <row r="77" spans="1:27" ht="12.75">
      <c r="A77" s="470"/>
      <c r="B77" s="470"/>
      <c r="C77" s="470"/>
      <c r="D77" s="470"/>
      <c r="E77" s="470"/>
      <c r="F77" s="470"/>
      <c r="G77" s="470"/>
      <c r="H77" s="470"/>
      <c r="I77" s="470"/>
      <c r="J77" s="470"/>
      <c r="K77" s="470"/>
      <c r="L77" s="470"/>
      <c r="M77" s="470"/>
      <c r="U77" s="178"/>
      <c r="V77" s="178"/>
      <c r="AA77" s="178"/>
    </row>
    <row r="78" spans="1:13" ht="12.75">
      <c r="A78" s="470"/>
      <c r="B78" s="470"/>
      <c r="C78" s="470"/>
      <c r="D78" s="470"/>
      <c r="E78" s="470"/>
      <c r="F78" s="470"/>
      <c r="G78" s="470"/>
      <c r="H78" s="470"/>
      <c r="I78" s="470"/>
      <c r="J78" s="470"/>
      <c r="K78" s="470"/>
      <c r="L78" s="470"/>
      <c r="M78" s="470"/>
    </row>
    <row r="79" spans="1:13" ht="12.75">
      <c r="A79" s="470"/>
      <c r="B79" s="470"/>
      <c r="C79" s="470"/>
      <c r="D79" s="470"/>
      <c r="E79" s="470"/>
      <c r="F79" s="470"/>
      <c r="G79" s="470"/>
      <c r="H79" s="470"/>
      <c r="I79" s="470"/>
      <c r="J79" s="470"/>
      <c r="K79" s="470"/>
      <c r="L79" s="470"/>
      <c r="M79" s="470"/>
    </row>
    <row r="80" spans="1:13" ht="12.75">
      <c r="A80" s="470"/>
      <c r="B80" s="470"/>
      <c r="C80" s="470"/>
      <c r="D80" s="470"/>
      <c r="E80" s="470"/>
      <c r="F80" s="470"/>
      <c r="G80" s="470"/>
      <c r="H80" s="470"/>
      <c r="I80" s="470"/>
      <c r="J80" s="470"/>
      <c r="K80" s="470"/>
      <c r="L80" s="470"/>
      <c r="M80" s="470"/>
    </row>
  </sheetData>
  <sheetProtection/>
  <mergeCells count="5">
    <mergeCell ref="B7:M7"/>
    <mergeCell ref="A1:M1"/>
    <mergeCell ref="A2:M2"/>
    <mergeCell ref="A3:M3"/>
    <mergeCell ref="A5:M5"/>
  </mergeCells>
  <printOptions horizontalCentered="1"/>
  <pageMargins left="0.6" right="0.34" top="0.17" bottom="0.17" header="0.17" footer="0.17"/>
  <pageSetup horizontalDpi="600" verticalDpi="600" orientation="portrait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W56"/>
  <sheetViews>
    <sheetView view="pageBreakPreview" zoomScaleNormal="90" zoomScaleSheetLayoutView="100" zoomScalePageLayoutView="0" workbookViewId="0" topLeftCell="A27">
      <selection activeCell="Q30" sqref="Q30"/>
    </sheetView>
  </sheetViews>
  <sheetFormatPr defaultColWidth="8.8515625" defaultRowHeight="9.75" customHeight="1"/>
  <cols>
    <col min="1" max="1" width="15.7109375" style="192" customWidth="1"/>
    <col min="2" max="10" width="6.7109375" style="192" customWidth="1"/>
    <col min="11" max="11" width="6.7109375" style="192" hidden="1" customWidth="1"/>
    <col min="12" max="12" width="6.28125" style="192" customWidth="1"/>
    <col min="13" max="13" width="8.8515625" style="192" customWidth="1"/>
    <col min="14" max="14" width="10.7109375" style="192" customWidth="1"/>
    <col min="15" max="16384" width="8.8515625" style="192" customWidth="1"/>
  </cols>
  <sheetData>
    <row r="1" spans="1:11" ht="9.75" customHeight="1">
      <c r="A1" s="384" t="s">
        <v>253</v>
      </c>
      <c r="B1" s="384"/>
      <c r="C1" s="384"/>
      <c r="D1" s="384"/>
      <c r="E1" s="384"/>
      <c r="F1" s="384"/>
      <c r="G1" s="384"/>
      <c r="H1" s="384"/>
      <c r="I1" s="384"/>
      <c r="J1" s="384"/>
      <c r="K1" s="336"/>
    </row>
    <row r="2" spans="1:11" ht="9.75" customHeight="1">
      <c r="A2" s="384" t="s">
        <v>155</v>
      </c>
      <c r="B2" s="384"/>
      <c r="C2" s="384"/>
      <c r="D2" s="384"/>
      <c r="E2" s="384"/>
      <c r="F2" s="384"/>
      <c r="G2" s="384"/>
      <c r="H2" s="384"/>
      <c r="I2" s="384"/>
      <c r="J2" s="384"/>
      <c r="K2" s="336"/>
    </row>
    <row r="3" spans="1:11" ht="9.75" customHeight="1">
      <c r="A3" s="384" t="s">
        <v>156</v>
      </c>
      <c r="B3" s="384"/>
      <c r="C3" s="384"/>
      <c r="D3" s="384"/>
      <c r="E3" s="384"/>
      <c r="F3" s="384"/>
      <c r="G3" s="384"/>
      <c r="H3" s="384"/>
      <c r="I3" s="384"/>
      <c r="J3" s="384"/>
      <c r="K3" s="336"/>
    </row>
    <row r="4" spans="1:11" ht="9.75" customHeight="1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9.75" customHeight="1">
      <c r="A5" s="385" t="s">
        <v>234</v>
      </c>
      <c r="B5" s="385"/>
      <c r="C5" s="385"/>
      <c r="D5" s="385"/>
      <c r="E5" s="385"/>
      <c r="F5" s="385"/>
      <c r="G5" s="385"/>
      <c r="H5" s="385"/>
      <c r="I5" s="385"/>
      <c r="J5" s="385"/>
      <c r="K5" s="337"/>
    </row>
    <row r="7" spans="1:23" ht="10.5" customHeight="1">
      <c r="A7" s="193" t="s">
        <v>112</v>
      </c>
      <c r="B7" s="381" t="s">
        <v>207</v>
      </c>
      <c r="C7" s="382"/>
      <c r="D7" s="382"/>
      <c r="E7" s="382"/>
      <c r="F7" s="382"/>
      <c r="G7" s="382"/>
      <c r="H7" s="382"/>
      <c r="I7" s="382"/>
      <c r="J7" s="383"/>
      <c r="K7" s="350"/>
      <c r="N7" s="194"/>
      <c r="O7" s="194"/>
      <c r="P7" s="194"/>
      <c r="Q7" s="194"/>
      <c r="R7" s="194"/>
      <c r="S7" s="194"/>
      <c r="T7" s="194"/>
      <c r="U7" s="194"/>
      <c r="V7" s="194"/>
      <c r="W7" s="194"/>
    </row>
    <row r="8" spans="1:23" ht="10.5" customHeight="1">
      <c r="A8" s="195" t="s">
        <v>32</v>
      </c>
      <c r="B8" s="196" t="s">
        <v>17</v>
      </c>
      <c r="C8" s="197" t="s">
        <v>157</v>
      </c>
      <c r="D8" s="198" t="s">
        <v>158</v>
      </c>
      <c r="E8" s="199" t="s">
        <v>114</v>
      </c>
      <c r="F8" s="199" t="s">
        <v>115</v>
      </c>
      <c r="G8" s="199" t="s">
        <v>116</v>
      </c>
      <c r="H8" s="199" t="s">
        <v>117</v>
      </c>
      <c r="I8" s="199" t="s">
        <v>159</v>
      </c>
      <c r="J8" s="196" t="s">
        <v>160</v>
      </c>
      <c r="K8" s="196" t="s">
        <v>223</v>
      </c>
      <c r="N8" s="194"/>
      <c r="O8" s="200"/>
      <c r="P8" s="200"/>
      <c r="Q8" s="200"/>
      <c r="R8" s="200"/>
      <c r="S8" s="200"/>
      <c r="T8" s="200"/>
      <c r="U8" s="200"/>
      <c r="V8" s="200"/>
      <c r="W8" s="200"/>
    </row>
    <row r="9" spans="1:14" ht="9.75" customHeight="1">
      <c r="A9" s="471" t="s">
        <v>125</v>
      </c>
      <c r="B9" s="472" t="s">
        <v>125</v>
      </c>
      <c r="C9" s="473" t="s">
        <v>125</v>
      </c>
      <c r="D9" s="474" t="s">
        <v>125</v>
      </c>
      <c r="E9" s="474" t="s">
        <v>125</v>
      </c>
      <c r="F9" s="474" t="s">
        <v>125</v>
      </c>
      <c r="G9" s="474" t="s">
        <v>125</v>
      </c>
      <c r="H9" s="474" t="s">
        <v>125</v>
      </c>
      <c r="I9" s="474" t="s">
        <v>125</v>
      </c>
      <c r="J9" s="472" t="s">
        <v>125</v>
      </c>
      <c r="K9" s="201">
        <f>IF(SUM(K11:K16)=K10,"","Error")</f>
      </c>
      <c r="M9" s="209"/>
      <c r="N9" s="209"/>
    </row>
    <row r="10" spans="1:23" ht="9.75" customHeight="1">
      <c r="A10" s="202" t="s">
        <v>119</v>
      </c>
      <c r="B10" s="475">
        <v>3042</v>
      </c>
      <c r="C10" s="476">
        <v>12</v>
      </c>
      <c r="D10" s="477">
        <v>135</v>
      </c>
      <c r="E10" s="477">
        <v>279</v>
      </c>
      <c r="F10" s="477">
        <v>1003</v>
      </c>
      <c r="G10" s="477">
        <v>768</v>
      </c>
      <c r="H10" s="477">
        <v>495</v>
      </c>
      <c r="I10" s="477">
        <v>261</v>
      </c>
      <c r="J10" s="475">
        <v>89</v>
      </c>
      <c r="K10" s="203">
        <f aca="true" t="shared" si="0" ref="K10:K16">SUM(K18,K50)</f>
        <v>0</v>
      </c>
      <c r="L10" s="204">
        <f>IF(SUM(C10:K10)=B10,"","Error")</f>
      </c>
      <c r="M10" s="486"/>
      <c r="N10" s="487"/>
      <c r="O10" s="206"/>
      <c r="P10" s="206"/>
      <c r="Q10" s="206"/>
      <c r="R10" s="206"/>
      <c r="S10" s="206"/>
      <c r="T10" s="206"/>
      <c r="U10" s="206"/>
      <c r="V10" s="206"/>
      <c r="W10" s="206"/>
    </row>
    <row r="11" spans="1:23" ht="9.75" customHeight="1">
      <c r="A11" s="207" t="s">
        <v>33</v>
      </c>
      <c r="B11" s="478">
        <v>71</v>
      </c>
      <c r="C11" s="479">
        <v>6</v>
      </c>
      <c r="D11" s="480">
        <v>1</v>
      </c>
      <c r="E11" s="480">
        <v>3</v>
      </c>
      <c r="F11" s="480">
        <v>10</v>
      </c>
      <c r="G11" s="480">
        <v>19</v>
      </c>
      <c r="H11" s="480">
        <v>16</v>
      </c>
      <c r="I11" s="480">
        <v>13</v>
      </c>
      <c r="J11" s="478">
        <v>3</v>
      </c>
      <c r="K11" s="208">
        <f t="shared" si="0"/>
        <v>0</v>
      </c>
      <c r="L11" s="204">
        <f aca="true" t="shared" si="1" ref="L11:L16">IF(SUM(C11:K11)=B11,"","Error")</f>
      </c>
      <c r="M11" s="486"/>
      <c r="N11" s="209"/>
      <c r="O11" s="206"/>
      <c r="P11" s="206"/>
      <c r="Q11" s="206"/>
      <c r="R11" s="206"/>
      <c r="S11" s="206"/>
      <c r="T11" s="206"/>
      <c r="U11" s="206"/>
      <c r="V11" s="206"/>
      <c r="W11" s="206"/>
    </row>
    <row r="12" spans="1:23" ht="9.75" customHeight="1">
      <c r="A12" s="210" t="s">
        <v>34</v>
      </c>
      <c r="B12" s="478">
        <v>376</v>
      </c>
      <c r="C12" s="479">
        <v>3</v>
      </c>
      <c r="D12" s="480">
        <v>110</v>
      </c>
      <c r="E12" s="480">
        <v>50</v>
      </c>
      <c r="F12" s="480">
        <v>101</v>
      </c>
      <c r="G12" s="480">
        <v>65</v>
      </c>
      <c r="H12" s="480">
        <v>33</v>
      </c>
      <c r="I12" s="480">
        <v>13</v>
      </c>
      <c r="J12" s="478">
        <v>1</v>
      </c>
      <c r="K12" s="208">
        <f t="shared" si="0"/>
        <v>0</v>
      </c>
      <c r="L12" s="204">
        <f t="shared" si="1"/>
      </c>
      <c r="M12" s="486"/>
      <c r="N12" s="211"/>
      <c r="O12" s="206"/>
      <c r="P12" s="206"/>
      <c r="Q12" s="206"/>
      <c r="R12" s="206"/>
      <c r="S12" s="206"/>
      <c r="T12" s="206"/>
      <c r="U12" s="206"/>
      <c r="V12" s="206"/>
      <c r="W12" s="206"/>
    </row>
    <row r="13" spans="1:23" ht="9.75" customHeight="1">
      <c r="A13" s="207" t="s">
        <v>110</v>
      </c>
      <c r="B13" s="478">
        <v>1556</v>
      </c>
      <c r="C13" s="479">
        <v>0</v>
      </c>
      <c r="D13" s="480">
        <v>12</v>
      </c>
      <c r="E13" s="480">
        <v>162</v>
      </c>
      <c r="F13" s="480">
        <v>532</v>
      </c>
      <c r="G13" s="480">
        <v>425</v>
      </c>
      <c r="H13" s="480">
        <v>262</v>
      </c>
      <c r="I13" s="480">
        <v>120</v>
      </c>
      <c r="J13" s="478">
        <v>43</v>
      </c>
      <c r="K13" s="208">
        <f t="shared" si="0"/>
        <v>0</v>
      </c>
      <c r="L13" s="204">
        <f t="shared" si="1"/>
      </c>
      <c r="M13" s="486"/>
      <c r="N13" s="209"/>
      <c r="O13" s="206"/>
      <c r="P13" s="206"/>
      <c r="Q13" s="206"/>
      <c r="R13" s="206"/>
      <c r="S13" s="206"/>
      <c r="T13" s="206"/>
      <c r="U13" s="206"/>
      <c r="V13" s="206"/>
      <c r="W13" s="206"/>
    </row>
    <row r="14" spans="1:23" ht="9.75" customHeight="1">
      <c r="A14" s="207" t="s">
        <v>36</v>
      </c>
      <c r="B14" s="478">
        <v>506</v>
      </c>
      <c r="C14" s="479">
        <v>0</v>
      </c>
      <c r="D14" s="480">
        <v>2</v>
      </c>
      <c r="E14" s="480">
        <v>51</v>
      </c>
      <c r="F14" s="480">
        <v>228</v>
      </c>
      <c r="G14" s="480">
        <v>104</v>
      </c>
      <c r="H14" s="480">
        <v>72</v>
      </c>
      <c r="I14" s="480">
        <v>38</v>
      </c>
      <c r="J14" s="478">
        <v>11</v>
      </c>
      <c r="K14" s="208">
        <f t="shared" si="0"/>
        <v>0</v>
      </c>
      <c r="L14" s="204">
        <f t="shared" si="1"/>
      </c>
      <c r="M14" s="486"/>
      <c r="N14" s="209"/>
      <c r="O14" s="206"/>
      <c r="P14" s="206"/>
      <c r="Q14" s="206"/>
      <c r="R14" s="206"/>
      <c r="S14" s="206"/>
      <c r="T14" s="206"/>
      <c r="U14" s="206"/>
      <c r="V14" s="206"/>
      <c r="W14" s="206"/>
    </row>
    <row r="15" spans="1:23" ht="9.75" customHeight="1">
      <c r="A15" s="207" t="s">
        <v>37</v>
      </c>
      <c r="B15" s="478">
        <v>325</v>
      </c>
      <c r="C15" s="479">
        <v>0</v>
      </c>
      <c r="D15" s="480">
        <v>0</v>
      </c>
      <c r="E15" s="480">
        <v>1</v>
      </c>
      <c r="F15" s="480">
        <v>85</v>
      </c>
      <c r="G15" s="480">
        <v>111</v>
      </c>
      <c r="H15" s="480">
        <v>67</v>
      </c>
      <c r="I15" s="480">
        <v>42</v>
      </c>
      <c r="J15" s="478">
        <v>19</v>
      </c>
      <c r="K15" s="208">
        <f t="shared" si="0"/>
        <v>0</v>
      </c>
      <c r="L15" s="204">
        <f t="shared" si="1"/>
      </c>
      <c r="M15" s="486"/>
      <c r="N15" s="209"/>
      <c r="O15" s="206"/>
      <c r="P15" s="206"/>
      <c r="Q15" s="206"/>
      <c r="R15" s="206"/>
      <c r="S15" s="206"/>
      <c r="T15" s="206"/>
      <c r="U15" s="206"/>
      <c r="V15" s="206"/>
      <c r="W15" s="206"/>
    </row>
    <row r="16" spans="1:23" ht="9.75" customHeight="1">
      <c r="A16" s="207" t="s">
        <v>38</v>
      </c>
      <c r="B16" s="478">
        <v>208</v>
      </c>
      <c r="C16" s="479">
        <v>3</v>
      </c>
      <c r="D16" s="480">
        <v>10</v>
      </c>
      <c r="E16" s="480">
        <v>12</v>
      </c>
      <c r="F16" s="480">
        <v>47</v>
      </c>
      <c r="G16" s="480">
        <v>44</v>
      </c>
      <c r="H16" s="480">
        <v>45</v>
      </c>
      <c r="I16" s="480">
        <v>35</v>
      </c>
      <c r="J16" s="478">
        <v>12</v>
      </c>
      <c r="K16" s="208">
        <f t="shared" si="0"/>
        <v>0</v>
      </c>
      <c r="L16" s="204">
        <f t="shared" si="1"/>
      </c>
      <c r="M16" s="486"/>
      <c r="N16" s="209"/>
      <c r="O16" s="206"/>
      <c r="P16" s="206"/>
      <c r="Q16" s="206"/>
      <c r="R16" s="206"/>
      <c r="S16" s="206"/>
      <c r="T16" s="206"/>
      <c r="U16" s="206"/>
      <c r="V16" s="206"/>
      <c r="W16" s="206"/>
    </row>
    <row r="17" spans="1:14" ht="9.75" customHeight="1">
      <c r="A17" s="207"/>
      <c r="B17" s="472" t="s">
        <v>125</v>
      </c>
      <c r="C17" s="473" t="s">
        <v>125</v>
      </c>
      <c r="D17" s="474" t="s">
        <v>125</v>
      </c>
      <c r="E17" s="474" t="s">
        <v>125</v>
      </c>
      <c r="F17" s="474" t="s">
        <v>125</v>
      </c>
      <c r="G17" s="474" t="s">
        <v>125</v>
      </c>
      <c r="H17" s="474" t="s">
        <v>125</v>
      </c>
      <c r="I17" s="474" t="s">
        <v>125</v>
      </c>
      <c r="J17" s="472" t="s">
        <v>125</v>
      </c>
      <c r="K17" s="201">
        <f>IF(SUM(K19:K24)=K18,"","Error")</f>
      </c>
      <c r="M17" s="209"/>
      <c r="N17" s="209"/>
    </row>
    <row r="18" spans="1:23" ht="9.75" customHeight="1">
      <c r="A18" s="202" t="s">
        <v>120</v>
      </c>
      <c r="B18" s="478">
        <v>2564</v>
      </c>
      <c r="C18" s="479">
        <v>12</v>
      </c>
      <c r="D18" s="480">
        <v>104</v>
      </c>
      <c r="E18" s="480">
        <v>235</v>
      </c>
      <c r="F18" s="480">
        <v>844</v>
      </c>
      <c r="G18" s="480">
        <v>644</v>
      </c>
      <c r="H18" s="480">
        <v>430</v>
      </c>
      <c r="I18" s="480">
        <v>223</v>
      </c>
      <c r="J18" s="478">
        <v>72</v>
      </c>
      <c r="K18" s="208">
        <f>SUM(K19:K24)</f>
        <v>0</v>
      </c>
      <c r="L18" s="204">
        <f>IF(SUM(C18:K18)=B18,"","Error")</f>
      </c>
      <c r="M18" s="486"/>
      <c r="N18" s="487"/>
      <c r="O18" s="206"/>
      <c r="P18" s="206"/>
      <c r="Q18" s="206"/>
      <c r="R18" s="206"/>
      <c r="S18" s="206"/>
      <c r="T18" s="206"/>
      <c r="U18" s="206"/>
      <c r="V18" s="206"/>
      <c r="W18" s="206"/>
    </row>
    <row r="19" spans="1:23" ht="9.75" customHeight="1">
      <c r="A19" s="207" t="s">
        <v>161</v>
      </c>
      <c r="B19" s="478">
        <v>66</v>
      </c>
      <c r="C19" s="479">
        <v>6</v>
      </c>
      <c r="D19" s="480">
        <v>1</v>
      </c>
      <c r="E19" s="480">
        <v>3</v>
      </c>
      <c r="F19" s="480">
        <v>7</v>
      </c>
      <c r="G19" s="480">
        <v>18</v>
      </c>
      <c r="H19" s="480">
        <v>15</v>
      </c>
      <c r="I19" s="480">
        <v>13</v>
      </c>
      <c r="J19" s="478">
        <v>3</v>
      </c>
      <c r="K19" s="208">
        <f>'[1]ABEDUAGE'!M6</f>
        <v>0</v>
      </c>
      <c r="L19" s="204">
        <f aca="true" t="shared" si="2" ref="L19:L24">IF(SUM(C19:K19)=B19,"","Error")</f>
      </c>
      <c r="M19" s="486"/>
      <c r="N19" s="209"/>
      <c r="O19" s="206"/>
      <c r="P19" s="206"/>
      <c r="Q19" s="206"/>
      <c r="R19" s="206"/>
      <c r="S19" s="206"/>
      <c r="T19" s="206"/>
      <c r="U19" s="206"/>
      <c r="V19" s="206"/>
      <c r="W19" s="206"/>
    </row>
    <row r="20" spans="1:23" ht="9.75" customHeight="1">
      <c r="A20" s="210" t="s">
        <v>162</v>
      </c>
      <c r="B20" s="478">
        <v>317</v>
      </c>
      <c r="C20" s="479">
        <v>3</v>
      </c>
      <c r="D20" s="480">
        <v>84</v>
      </c>
      <c r="E20" s="480">
        <v>45</v>
      </c>
      <c r="F20" s="480">
        <v>86</v>
      </c>
      <c r="G20" s="480">
        <v>58</v>
      </c>
      <c r="H20" s="480">
        <v>27</v>
      </c>
      <c r="I20" s="480">
        <v>13</v>
      </c>
      <c r="J20" s="478">
        <v>1</v>
      </c>
      <c r="K20" s="208">
        <f>'[1]ABEDUAGE'!M7</f>
        <v>0</v>
      </c>
      <c r="L20" s="204">
        <f t="shared" si="2"/>
      </c>
      <c r="M20" s="486"/>
      <c r="N20" s="211"/>
      <c r="O20" s="206"/>
      <c r="P20" s="206"/>
      <c r="Q20" s="206"/>
      <c r="R20" s="206"/>
      <c r="S20" s="206"/>
      <c r="T20" s="206"/>
      <c r="U20" s="206"/>
      <c r="V20" s="206"/>
      <c r="W20" s="206"/>
    </row>
    <row r="21" spans="1:23" ht="9.75" customHeight="1">
      <c r="A21" s="212" t="s">
        <v>163</v>
      </c>
      <c r="B21" s="478">
        <v>1312</v>
      </c>
      <c r="C21" s="479">
        <v>0</v>
      </c>
      <c r="D21" s="480">
        <v>9</v>
      </c>
      <c r="E21" s="480">
        <v>134</v>
      </c>
      <c r="F21" s="480">
        <v>455</v>
      </c>
      <c r="G21" s="480">
        <v>348</v>
      </c>
      <c r="H21" s="480">
        <v>228</v>
      </c>
      <c r="I21" s="480">
        <v>106</v>
      </c>
      <c r="J21" s="478">
        <v>32</v>
      </c>
      <c r="K21" s="208">
        <f>'[1]ABEDUAGE'!M8</f>
        <v>0</v>
      </c>
      <c r="L21" s="204">
        <f t="shared" si="2"/>
      </c>
      <c r="M21" s="486"/>
      <c r="N21" s="209"/>
      <c r="O21" s="206"/>
      <c r="P21" s="206"/>
      <c r="Q21" s="206"/>
      <c r="R21" s="206"/>
      <c r="S21" s="206"/>
      <c r="T21" s="206"/>
      <c r="U21" s="206"/>
      <c r="V21" s="206"/>
      <c r="W21" s="206"/>
    </row>
    <row r="22" spans="1:23" ht="9.75" customHeight="1">
      <c r="A22" s="207" t="s">
        <v>164</v>
      </c>
      <c r="B22" s="478">
        <v>423</v>
      </c>
      <c r="C22" s="479">
        <v>0</v>
      </c>
      <c r="D22" s="480">
        <v>2</v>
      </c>
      <c r="E22" s="480">
        <v>43</v>
      </c>
      <c r="F22" s="480">
        <v>185</v>
      </c>
      <c r="G22" s="480">
        <v>84</v>
      </c>
      <c r="H22" s="480">
        <v>64</v>
      </c>
      <c r="I22" s="480">
        <v>34</v>
      </c>
      <c r="J22" s="478">
        <v>11</v>
      </c>
      <c r="K22" s="208">
        <f>'[1]ABEDUAGE'!M9</f>
        <v>0</v>
      </c>
      <c r="L22" s="204">
        <f t="shared" si="2"/>
      </c>
      <c r="M22" s="486"/>
      <c r="N22" s="209"/>
      <c r="O22" s="206"/>
      <c r="P22" s="206"/>
      <c r="Q22" s="206"/>
      <c r="R22" s="206"/>
      <c r="S22" s="206"/>
      <c r="T22" s="206"/>
      <c r="U22" s="206"/>
      <c r="V22" s="206"/>
      <c r="W22" s="206"/>
    </row>
    <row r="23" spans="1:23" ht="9.75" customHeight="1">
      <c r="A23" s="207" t="s">
        <v>165</v>
      </c>
      <c r="B23" s="478">
        <v>261</v>
      </c>
      <c r="C23" s="479">
        <v>0</v>
      </c>
      <c r="D23" s="480">
        <v>0</v>
      </c>
      <c r="E23" s="480">
        <v>1</v>
      </c>
      <c r="F23" s="480">
        <v>67</v>
      </c>
      <c r="G23" s="480">
        <v>95</v>
      </c>
      <c r="H23" s="480">
        <v>56</v>
      </c>
      <c r="I23" s="480">
        <v>27</v>
      </c>
      <c r="J23" s="478">
        <v>15</v>
      </c>
      <c r="K23" s="208">
        <f>'[1]ABEDUAGE'!M10</f>
        <v>0</v>
      </c>
      <c r="L23" s="204">
        <f t="shared" si="2"/>
      </c>
      <c r="M23" s="205"/>
      <c r="N23" s="209"/>
      <c r="O23" s="206"/>
      <c r="P23" s="206"/>
      <c r="Q23" s="206"/>
      <c r="R23" s="206"/>
      <c r="S23" s="206"/>
      <c r="T23" s="206"/>
      <c r="U23" s="206"/>
      <c r="V23" s="206"/>
      <c r="W23" s="206"/>
    </row>
    <row r="24" spans="1:23" ht="9.75" customHeight="1">
      <c r="A24" s="207" t="s">
        <v>166</v>
      </c>
      <c r="B24" s="478">
        <v>185</v>
      </c>
      <c r="C24" s="479">
        <v>3</v>
      </c>
      <c r="D24" s="480">
        <v>8</v>
      </c>
      <c r="E24" s="480">
        <v>9</v>
      </c>
      <c r="F24" s="480">
        <v>44</v>
      </c>
      <c r="G24" s="480">
        <v>41</v>
      </c>
      <c r="H24" s="480">
        <v>40</v>
      </c>
      <c r="I24" s="480">
        <v>30</v>
      </c>
      <c r="J24" s="478">
        <v>10</v>
      </c>
      <c r="K24" s="208">
        <f>'[1]ABEDUAGE'!M11</f>
        <v>0</v>
      </c>
      <c r="L24" s="204">
        <f t="shared" si="2"/>
      </c>
      <c r="M24" s="205"/>
      <c r="N24" s="209"/>
      <c r="O24" s="206"/>
      <c r="P24" s="206"/>
      <c r="Q24" s="206"/>
      <c r="R24" s="206"/>
      <c r="S24" s="206"/>
      <c r="T24" s="206"/>
      <c r="U24" s="206"/>
      <c r="V24" s="206"/>
      <c r="W24" s="206"/>
    </row>
    <row r="25" spans="1:11" ht="9.75" customHeight="1">
      <c r="A25" s="207"/>
      <c r="B25" s="472" t="s">
        <v>125</v>
      </c>
      <c r="C25" s="473" t="s">
        <v>125</v>
      </c>
      <c r="D25" s="474" t="s">
        <v>125</v>
      </c>
      <c r="E25" s="474" t="s">
        <v>125</v>
      </c>
      <c r="F25" s="474" t="s">
        <v>125</v>
      </c>
      <c r="G25" s="474" t="s">
        <v>125</v>
      </c>
      <c r="H25" s="474" t="s">
        <v>125</v>
      </c>
      <c r="I25" s="474" t="s">
        <v>125</v>
      </c>
      <c r="J25" s="472" t="s">
        <v>125</v>
      </c>
      <c r="K25" s="201">
        <f>IF(SUM(K27:K32)=K26,"","Error")</f>
      </c>
    </row>
    <row r="26" spans="1:13" ht="9.75" customHeight="1">
      <c r="A26" s="207" t="s">
        <v>121</v>
      </c>
      <c r="B26" s="478">
        <v>475</v>
      </c>
      <c r="C26" s="479">
        <v>2</v>
      </c>
      <c r="D26" s="480">
        <v>15</v>
      </c>
      <c r="E26" s="480">
        <v>50</v>
      </c>
      <c r="F26" s="480">
        <v>176</v>
      </c>
      <c r="G26" s="480">
        <v>114</v>
      </c>
      <c r="H26" s="480">
        <v>71</v>
      </c>
      <c r="I26" s="480">
        <v>33</v>
      </c>
      <c r="J26" s="478">
        <v>14</v>
      </c>
      <c r="K26" s="208">
        <f>SUM(K27:K32)</f>
        <v>0</v>
      </c>
      <c r="L26" s="204">
        <f>IF(SUM(C26:K26)=B26,"","Error")</f>
      </c>
      <c r="M26" s="205"/>
    </row>
    <row r="27" spans="1:13" ht="9.75" customHeight="1">
      <c r="A27" s="207" t="s">
        <v>167</v>
      </c>
      <c r="B27" s="478">
        <v>9</v>
      </c>
      <c r="C27" s="479">
        <v>1</v>
      </c>
      <c r="D27" s="480">
        <v>0</v>
      </c>
      <c r="E27" s="480">
        <v>2</v>
      </c>
      <c r="F27" s="480">
        <v>0</v>
      </c>
      <c r="G27" s="480">
        <v>1</v>
      </c>
      <c r="H27" s="480">
        <v>3</v>
      </c>
      <c r="I27" s="480">
        <v>2</v>
      </c>
      <c r="J27" s="478">
        <v>0</v>
      </c>
      <c r="K27" s="208">
        <f>'[1]ABEDUAGE'!M25</f>
        <v>0</v>
      </c>
      <c r="L27" s="204">
        <f aca="true" t="shared" si="3" ref="L27:L32">IF(SUM(C27:K27)=B27,"","Error")</f>
      </c>
      <c r="M27" s="205"/>
    </row>
    <row r="28" spans="1:13" ht="9.75" customHeight="1">
      <c r="A28" s="210" t="s">
        <v>168</v>
      </c>
      <c r="B28" s="478">
        <v>58</v>
      </c>
      <c r="C28" s="479">
        <v>1</v>
      </c>
      <c r="D28" s="480">
        <v>13</v>
      </c>
      <c r="E28" s="480">
        <v>11</v>
      </c>
      <c r="F28" s="480">
        <v>19</v>
      </c>
      <c r="G28" s="480">
        <v>10</v>
      </c>
      <c r="H28" s="480">
        <v>4</v>
      </c>
      <c r="I28" s="480">
        <v>0</v>
      </c>
      <c r="J28" s="478">
        <v>0</v>
      </c>
      <c r="K28" s="208">
        <f>'[1]ABEDUAGE'!M26</f>
        <v>0</v>
      </c>
      <c r="L28" s="204">
        <f t="shared" si="3"/>
      </c>
      <c r="M28" s="205"/>
    </row>
    <row r="29" spans="1:13" ht="9.75" customHeight="1">
      <c r="A29" s="212" t="s">
        <v>169</v>
      </c>
      <c r="B29" s="478">
        <v>261</v>
      </c>
      <c r="C29" s="479">
        <v>0</v>
      </c>
      <c r="D29" s="480">
        <v>2</v>
      </c>
      <c r="E29" s="480">
        <v>25</v>
      </c>
      <c r="F29" s="480">
        <v>100</v>
      </c>
      <c r="G29" s="480">
        <v>71</v>
      </c>
      <c r="H29" s="480">
        <v>41</v>
      </c>
      <c r="I29" s="480">
        <v>14</v>
      </c>
      <c r="J29" s="478">
        <v>8</v>
      </c>
      <c r="K29" s="208">
        <f>'[1]ABEDUAGE'!M27</f>
        <v>0</v>
      </c>
      <c r="L29" s="204">
        <f t="shared" si="3"/>
      </c>
      <c r="M29" s="205"/>
    </row>
    <row r="30" spans="1:13" ht="9.75" customHeight="1">
      <c r="A30" s="207" t="s">
        <v>170</v>
      </c>
      <c r="B30" s="478">
        <v>86</v>
      </c>
      <c r="C30" s="479">
        <v>0</v>
      </c>
      <c r="D30" s="480">
        <v>0</v>
      </c>
      <c r="E30" s="480">
        <v>11</v>
      </c>
      <c r="F30" s="480">
        <v>40</v>
      </c>
      <c r="G30" s="480">
        <v>11</v>
      </c>
      <c r="H30" s="480">
        <v>13</v>
      </c>
      <c r="I30" s="480">
        <v>7</v>
      </c>
      <c r="J30" s="478">
        <v>4</v>
      </c>
      <c r="K30" s="208">
        <f>'[1]ABEDUAGE'!M28</f>
        <v>0</v>
      </c>
      <c r="L30" s="204">
        <f t="shared" si="3"/>
      </c>
      <c r="M30" s="205"/>
    </row>
    <row r="31" spans="1:13" ht="9.75" customHeight="1">
      <c r="A31" s="207" t="s">
        <v>171</v>
      </c>
      <c r="B31" s="478">
        <v>48</v>
      </c>
      <c r="C31" s="479">
        <v>0</v>
      </c>
      <c r="D31" s="480">
        <v>0</v>
      </c>
      <c r="E31" s="480">
        <v>1</v>
      </c>
      <c r="F31" s="480">
        <v>14</v>
      </c>
      <c r="G31" s="480">
        <v>18</v>
      </c>
      <c r="H31" s="480">
        <v>7</v>
      </c>
      <c r="I31" s="480">
        <v>7</v>
      </c>
      <c r="J31" s="478">
        <v>1</v>
      </c>
      <c r="K31" s="208">
        <f>'[1]ABEDUAGE'!M29</f>
        <v>0</v>
      </c>
      <c r="L31" s="204">
        <f t="shared" si="3"/>
      </c>
      <c r="M31" s="205"/>
    </row>
    <row r="32" spans="1:13" ht="9.75" customHeight="1">
      <c r="A32" s="207" t="s">
        <v>172</v>
      </c>
      <c r="B32" s="478">
        <v>13</v>
      </c>
      <c r="C32" s="479">
        <v>0</v>
      </c>
      <c r="D32" s="480">
        <v>0</v>
      </c>
      <c r="E32" s="480">
        <v>0</v>
      </c>
      <c r="F32" s="480">
        <v>3</v>
      </c>
      <c r="G32" s="480">
        <v>3</v>
      </c>
      <c r="H32" s="480">
        <v>3</v>
      </c>
      <c r="I32" s="480">
        <v>3</v>
      </c>
      <c r="J32" s="478">
        <v>1</v>
      </c>
      <c r="K32" s="208">
        <f>'[1]ABEDUAGE'!M30</f>
        <v>0</v>
      </c>
      <c r="L32" s="204">
        <f t="shared" si="3"/>
      </c>
      <c r="M32" s="205"/>
    </row>
    <row r="33" spans="1:11" ht="9.75" customHeight="1">
      <c r="A33" s="207"/>
      <c r="B33" s="472" t="s">
        <v>125</v>
      </c>
      <c r="C33" s="473" t="s">
        <v>125</v>
      </c>
      <c r="D33" s="474" t="s">
        <v>125</v>
      </c>
      <c r="E33" s="474" t="s">
        <v>125</v>
      </c>
      <c r="F33" s="474" t="s">
        <v>125</v>
      </c>
      <c r="G33" s="474" t="s">
        <v>125</v>
      </c>
      <c r="H33" s="474" t="s">
        <v>125</v>
      </c>
      <c r="I33" s="474" t="s">
        <v>125</v>
      </c>
      <c r="J33" s="472" t="s">
        <v>125</v>
      </c>
      <c r="K33" s="201">
        <f>IF(SUM(K35:K40)=K34,"","Error")</f>
      </c>
    </row>
    <row r="34" spans="1:13" ht="9.75" customHeight="1">
      <c r="A34" s="207" t="s">
        <v>78</v>
      </c>
      <c r="B34" s="478">
        <v>1751</v>
      </c>
      <c r="C34" s="479">
        <v>10</v>
      </c>
      <c r="D34" s="480">
        <v>74</v>
      </c>
      <c r="E34" s="480">
        <v>160</v>
      </c>
      <c r="F34" s="480">
        <v>566</v>
      </c>
      <c r="G34" s="480">
        <v>433</v>
      </c>
      <c r="H34" s="480">
        <v>307</v>
      </c>
      <c r="I34" s="480">
        <v>150</v>
      </c>
      <c r="J34" s="478">
        <v>51</v>
      </c>
      <c r="K34" s="208">
        <f>SUM(K35:K40)</f>
        <v>0</v>
      </c>
      <c r="L34" s="204">
        <f>IF(SUM(C34:K34)=B34,"","Error")</f>
      </c>
      <c r="M34" s="205"/>
    </row>
    <row r="35" spans="1:13" ht="9.75" customHeight="1">
      <c r="A35" s="207" t="s">
        <v>167</v>
      </c>
      <c r="B35" s="478">
        <v>34</v>
      </c>
      <c r="C35" s="479">
        <v>5</v>
      </c>
      <c r="D35" s="480">
        <v>1</v>
      </c>
      <c r="E35" s="480">
        <v>1</v>
      </c>
      <c r="F35" s="480">
        <v>1</v>
      </c>
      <c r="G35" s="480">
        <v>10</v>
      </c>
      <c r="H35" s="480">
        <v>8</v>
      </c>
      <c r="I35" s="480">
        <v>6</v>
      </c>
      <c r="J35" s="478">
        <v>2</v>
      </c>
      <c r="K35" s="208">
        <f>'[1]ABEDUAGE'!M31</f>
        <v>0</v>
      </c>
      <c r="L35" s="204">
        <f aca="true" t="shared" si="4" ref="L35:L40">IF(SUM(C35:K35)=B35,"","Error")</f>
      </c>
      <c r="M35" s="205"/>
    </row>
    <row r="36" spans="1:13" ht="9.75" customHeight="1">
      <c r="A36" s="210" t="s">
        <v>168</v>
      </c>
      <c r="B36" s="478">
        <v>208</v>
      </c>
      <c r="C36" s="479">
        <v>2</v>
      </c>
      <c r="D36" s="480">
        <v>57</v>
      </c>
      <c r="E36" s="480">
        <v>28</v>
      </c>
      <c r="F36" s="480">
        <v>53</v>
      </c>
      <c r="G36" s="480">
        <v>39</v>
      </c>
      <c r="H36" s="480">
        <v>19</v>
      </c>
      <c r="I36" s="480">
        <v>9</v>
      </c>
      <c r="J36" s="478">
        <v>1</v>
      </c>
      <c r="K36" s="208">
        <f>'[1]ABEDUAGE'!M32</f>
        <v>0</v>
      </c>
      <c r="L36" s="204">
        <f t="shared" si="4"/>
      </c>
      <c r="M36" s="205"/>
    </row>
    <row r="37" spans="1:13" ht="9.75" customHeight="1">
      <c r="A37" s="212" t="s">
        <v>169</v>
      </c>
      <c r="B37" s="478">
        <v>875</v>
      </c>
      <c r="C37" s="479">
        <v>0</v>
      </c>
      <c r="D37" s="480">
        <v>6</v>
      </c>
      <c r="E37" s="480">
        <v>95</v>
      </c>
      <c r="F37" s="480">
        <v>299</v>
      </c>
      <c r="G37" s="480">
        <v>230</v>
      </c>
      <c r="H37" s="480">
        <v>157</v>
      </c>
      <c r="I37" s="480">
        <v>68</v>
      </c>
      <c r="J37" s="478">
        <v>20</v>
      </c>
      <c r="K37" s="208">
        <f>'[1]ABEDUAGE'!M33</f>
        <v>0</v>
      </c>
      <c r="L37" s="204">
        <f t="shared" si="4"/>
      </c>
      <c r="M37" s="205"/>
    </row>
    <row r="38" spans="1:13" ht="9.75" customHeight="1">
      <c r="A38" s="207" t="s">
        <v>170</v>
      </c>
      <c r="B38" s="478">
        <v>287</v>
      </c>
      <c r="C38" s="479">
        <v>0</v>
      </c>
      <c r="D38" s="480">
        <v>2</v>
      </c>
      <c r="E38" s="480">
        <v>27</v>
      </c>
      <c r="F38" s="480">
        <v>125</v>
      </c>
      <c r="G38" s="480">
        <v>58</v>
      </c>
      <c r="H38" s="480">
        <v>45</v>
      </c>
      <c r="I38" s="480">
        <v>23</v>
      </c>
      <c r="J38" s="478">
        <v>7</v>
      </c>
      <c r="K38" s="208">
        <f>'[1]ABEDUAGE'!M34</f>
        <v>0</v>
      </c>
      <c r="L38" s="204">
        <f t="shared" si="4"/>
      </c>
      <c r="M38" s="205"/>
    </row>
    <row r="39" spans="1:13" ht="9.75" customHeight="1">
      <c r="A39" s="207" t="s">
        <v>171</v>
      </c>
      <c r="B39" s="478">
        <v>183</v>
      </c>
      <c r="C39" s="479">
        <v>0</v>
      </c>
      <c r="D39" s="480">
        <v>0</v>
      </c>
      <c r="E39" s="480">
        <v>0</v>
      </c>
      <c r="F39" s="480">
        <v>47</v>
      </c>
      <c r="G39" s="480">
        <v>64</v>
      </c>
      <c r="H39" s="480">
        <v>43</v>
      </c>
      <c r="I39" s="480">
        <v>17</v>
      </c>
      <c r="J39" s="478">
        <v>12</v>
      </c>
      <c r="K39" s="208">
        <f>'[1]ABEDUAGE'!M35</f>
        <v>0</v>
      </c>
      <c r="L39" s="204">
        <f t="shared" si="4"/>
      </c>
      <c r="M39" s="205"/>
    </row>
    <row r="40" spans="1:13" ht="9.75" customHeight="1">
      <c r="A40" s="207" t="s">
        <v>172</v>
      </c>
      <c r="B40" s="478">
        <v>164</v>
      </c>
      <c r="C40" s="479">
        <v>3</v>
      </c>
      <c r="D40" s="480">
        <v>8</v>
      </c>
      <c r="E40" s="480">
        <v>9</v>
      </c>
      <c r="F40" s="480">
        <v>41</v>
      </c>
      <c r="G40" s="480">
        <v>32</v>
      </c>
      <c r="H40" s="480">
        <v>35</v>
      </c>
      <c r="I40" s="480">
        <v>27</v>
      </c>
      <c r="J40" s="478">
        <v>9</v>
      </c>
      <c r="K40" s="208">
        <f>'[1]ABEDUAGE'!M36</f>
        <v>0</v>
      </c>
      <c r="L40" s="204">
        <f t="shared" si="4"/>
      </c>
      <c r="M40" s="205"/>
    </row>
    <row r="41" spans="1:11" ht="9.75" customHeight="1">
      <c r="A41" s="207"/>
      <c r="B41" s="472" t="s">
        <v>125</v>
      </c>
      <c r="C41" s="473" t="s">
        <v>125</v>
      </c>
      <c r="D41" s="474" t="s">
        <v>125</v>
      </c>
      <c r="E41" s="474" t="s">
        <v>125</v>
      </c>
      <c r="F41" s="474" t="s">
        <v>125</v>
      </c>
      <c r="G41" s="474" t="s">
        <v>125</v>
      </c>
      <c r="H41" s="474" t="s">
        <v>125</v>
      </c>
      <c r="I41" s="474" t="s">
        <v>125</v>
      </c>
      <c r="J41" s="472" t="s">
        <v>125</v>
      </c>
      <c r="K41" s="201">
        <f>IF(SUM(K43:K48)=K42,"","Error")</f>
      </c>
    </row>
    <row r="42" spans="1:13" ht="9.75" customHeight="1">
      <c r="A42" s="207" t="s">
        <v>127</v>
      </c>
      <c r="B42" s="478">
        <v>338</v>
      </c>
      <c r="C42" s="479">
        <v>0</v>
      </c>
      <c r="D42" s="480">
        <v>15</v>
      </c>
      <c r="E42" s="480">
        <v>25</v>
      </c>
      <c r="F42" s="480">
        <v>102</v>
      </c>
      <c r="G42" s="480">
        <v>97</v>
      </c>
      <c r="H42" s="480">
        <v>52</v>
      </c>
      <c r="I42" s="480">
        <v>40</v>
      </c>
      <c r="J42" s="478">
        <v>7</v>
      </c>
      <c r="K42" s="208">
        <f>SUM(K43:K48)</f>
        <v>0</v>
      </c>
      <c r="L42" s="204">
        <f>IF(SUM(C42:K42)=B42,"","Error")</f>
      </c>
      <c r="M42" s="205"/>
    </row>
    <row r="43" spans="1:13" ht="9.75" customHeight="1">
      <c r="A43" s="207" t="s">
        <v>167</v>
      </c>
      <c r="B43" s="478">
        <v>23</v>
      </c>
      <c r="C43" s="479">
        <v>0</v>
      </c>
      <c r="D43" s="480">
        <v>0</v>
      </c>
      <c r="E43" s="480">
        <v>0</v>
      </c>
      <c r="F43" s="480">
        <v>6</v>
      </c>
      <c r="G43" s="480">
        <v>7</v>
      </c>
      <c r="H43" s="480">
        <v>4</v>
      </c>
      <c r="I43" s="480">
        <v>5</v>
      </c>
      <c r="J43" s="478">
        <v>1</v>
      </c>
      <c r="K43" s="208">
        <f>'[1]ABEDUAGE'!M37</f>
        <v>0</v>
      </c>
      <c r="L43" s="204">
        <f aca="true" t="shared" si="5" ref="L43:L48">IF(SUM(C43:K43)=B43,"","Error")</f>
      </c>
      <c r="M43" s="205"/>
    </row>
    <row r="44" spans="1:13" ht="9.75" customHeight="1">
      <c r="A44" s="210" t="s">
        <v>168</v>
      </c>
      <c r="B44" s="478">
        <v>51</v>
      </c>
      <c r="C44" s="479">
        <v>0</v>
      </c>
      <c r="D44" s="480">
        <v>14</v>
      </c>
      <c r="E44" s="480">
        <v>6</v>
      </c>
      <c r="F44" s="480">
        <v>14</v>
      </c>
      <c r="G44" s="480">
        <v>9</v>
      </c>
      <c r="H44" s="480">
        <v>4</v>
      </c>
      <c r="I44" s="480">
        <v>4</v>
      </c>
      <c r="J44" s="478">
        <v>0</v>
      </c>
      <c r="K44" s="208">
        <f>'[1]ABEDUAGE'!M38</f>
        <v>0</v>
      </c>
      <c r="L44" s="204">
        <f t="shared" si="5"/>
      </c>
      <c r="M44" s="205"/>
    </row>
    <row r="45" spans="1:13" ht="9.75" customHeight="1">
      <c r="A45" s="212" t="s">
        <v>169</v>
      </c>
      <c r="B45" s="478">
        <v>176</v>
      </c>
      <c r="C45" s="479">
        <v>0</v>
      </c>
      <c r="D45" s="480">
        <v>1</v>
      </c>
      <c r="E45" s="480">
        <v>14</v>
      </c>
      <c r="F45" s="480">
        <v>56</v>
      </c>
      <c r="G45" s="480">
        <v>47</v>
      </c>
      <c r="H45" s="480">
        <v>30</v>
      </c>
      <c r="I45" s="480">
        <v>24</v>
      </c>
      <c r="J45" s="478">
        <v>4</v>
      </c>
      <c r="K45" s="208">
        <f>'[1]ABEDUAGE'!M39</f>
        <v>0</v>
      </c>
      <c r="L45" s="204">
        <f t="shared" si="5"/>
      </c>
      <c r="M45" s="205"/>
    </row>
    <row r="46" spans="1:13" ht="9.75" customHeight="1">
      <c r="A46" s="207" t="s">
        <v>170</v>
      </c>
      <c r="B46" s="478">
        <v>50</v>
      </c>
      <c r="C46" s="479">
        <v>0</v>
      </c>
      <c r="D46" s="480">
        <v>0</v>
      </c>
      <c r="E46" s="480">
        <v>5</v>
      </c>
      <c r="F46" s="480">
        <v>20</v>
      </c>
      <c r="G46" s="480">
        <v>15</v>
      </c>
      <c r="H46" s="480">
        <v>6</v>
      </c>
      <c r="I46" s="480">
        <v>4</v>
      </c>
      <c r="J46" s="478">
        <v>0</v>
      </c>
      <c r="K46" s="208">
        <f>'[1]ABEDUAGE'!M40</f>
        <v>0</v>
      </c>
      <c r="L46" s="204">
        <f t="shared" si="5"/>
      </c>
      <c r="M46" s="205"/>
    </row>
    <row r="47" spans="1:13" ht="9.75" customHeight="1">
      <c r="A47" s="207" t="s">
        <v>171</v>
      </c>
      <c r="B47" s="478">
        <v>30</v>
      </c>
      <c r="C47" s="479">
        <v>0</v>
      </c>
      <c r="D47" s="480">
        <v>0</v>
      </c>
      <c r="E47" s="480">
        <v>0</v>
      </c>
      <c r="F47" s="480">
        <v>6</v>
      </c>
      <c r="G47" s="480">
        <v>13</v>
      </c>
      <c r="H47" s="480">
        <v>6</v>
      </c>
      <c r="I47" s="480">
        <v>3</v>
      </c>
      <c r="J47" s="478">
        <v>2</v>
      </c>
      <c r="K47" s="208">
        <f>'[1]ABEDUAGE'!M41</f>
        <v>0</v>
      </c>
      <c r="L47" s="204">
        <f t="shared" si="5"/>
      </c>
      <c r="M47" s="205"/>
    </row>
    <row r="48" spans="1:13" ht="9.75" customHeight="1">
      <c r="A48" s="207" t="s">
        <v>172</v>
      </c>
      <c r="B48" s="478">
        <v>8</v>
      </c>
      <c r="C48" s="479">
        <v>0</v>
      </c>
      <c r="D48" s="480">
        <v>0</v>
      </c>
      <c r="E48" s="480">
        <v>0</v>
      </c>
      <c r="F48" s="480">
        <v>0</v>
      </c>
      <c r="G48" s="480">
        <v>6</v>
      </c>
      <c r="H48" s="480">
        <v>2</v>
      </c>
      <c r="I48" s="480">
        <v>0</v>
      </c>
      <c r="J48" s="478">
        <v>0</v>
      </c>
      <c r="K48" s="208">
        <f>'[1]ABEDUAGE'!M42</f>
        <v>0</v>
      </c>
      <c r="L48" s="204">
        <f t="shared" si="5"/>
      </c>
      <c r="M48" s="205"/>
    </row>
    <row r="49" spans="1:11" ht="9.75" customHeight="1">
      <c r="A49" s="207"/>
      <c r="B49" s="472" t="s">
        <v>125</v>
      </c>
      <c r="C49" s="473" t="s">
        <v>125</v>
      </c>
      <c r="D49" s="474" t="s">
        <v>125</v>
      </c>
      <c r="E49" s="474" t="s">
        <v>125</v>
      </c>
      <c r="F49" s="474" t="s">
        <v>125</v>
      </c>
      <c r="G49" s="474" t="s">
        <v>125</v>
      </c>
      <c r="H49" s="474" t="s">
        <v>125</v>
      </c>
      <c r="I49" s="474" t="s">
        <v>125</v>
      </c>
      <c r="J49" s="472" t="s">
        <v>125</v>
      </c>
      <c r="K49" s="201">
        <f>IF(SUM(K51:K56)=K50,"","Error")</f>
      </c>
    </row>
    <row r="50" spans="1:13" ht="9.75" customHeight="1">
      <c r="A50" s="202" t="s">
        <v>142</v>
      </c>
      <c r="B50" s="478">
        <v>478</v>
      </c>
      <c r="C50" s="479">
        <v>0</v>
      </c>
      <c r="D50" s="480">
        <v>31</v>
      </c>
      <c r="E50" s="480">
        <v>44</v>
      </c>
      <c r="F50" s="480">
        <v>159</v>
      </c>
      <c r="G50" s="480">
        <v>124</v>
      </c>
      <c r="H50" s="480">
        <v>65</v>
      </c>
      <c r="I50" s="480">
        <v>38</v>
      </c>
      <c r="J50" s="478">
        <v>17</v>
      </c>
      <c r="K50" s="208">
        <f>SUM(K51:K56)</f>
        <v>0</v>
      </c>
      <c r="L50" s="204">
        <f>IF(SUM(C50:K50)=B50,"","Error")</f>
      </c>
      <c r="M50" s="205"/>
    </row>
    <row r="51" spans="1:13" ht="9.75" customHeight="1">
      <c r="A51" s="207" t="s">
        <v>161</v>
      </c>
      <c r="B51" s="481">
        <v>5</v>
      </c>
      <c r="C51" s="479">
        <v>0</v>
      </c>
      <c r="D51" s="480">
        <v>0</v>
      </c>
      <c r="E51" s="480">
        <v>0</v>
      </c>
      <c r="F51" s="480">
        <v>3</v>
      </c>
      <c r="G51" s="480">
        <v>1</v>
      </c>
      <c r="H51" s="480">
        <v>1</v>
      </c>
      <c r="I51" s="480">
        <v>0</v>
      </c>
      <c r="J51" s="478">
        <v>0</v>
      </c>
      <c r="K51" s="208">
        <f>'[1]ABEDUAGE'!M12</f>
        <v>0</v>
      </c>
      <c r="L51" s="204">
        <f aca="true" t="shared" si="6" ref="L51:L56">IF(SUM(C51:K51)=B51,"","Error")</f>
      </c>
      <c r="M51" s="205"/>
    </row>
    <row r="52" spans="1:13" ht="9.75" customHeight="1">
      <c r="A52" s="210" t="s">
        <v>162</v>
      </c>
      <c r="B52" s="481">
        <v>59</v>
      </c>
      <c r="C52" s="479">
        <v>0</v>
      </c>
      <c r="D52" s="480">
        <v>26</v>
      </c>
      <c r="E52" s="480">
        <v>5</v>
      </c>
      <c r="F52" s="480">
        <v>15</v>
      </c>
      <c r="G52" s="480">
        <v>7</v>
      </c>
      <c r="H52" s="480">
        <v>6</v>
      </c>
      <c r="I52" s="480">
        <v>0</v>
      </c>
      <c r="J52" s="478">
        <v>0</v>
      </c>
      <c r="K52" s="208">
        <f>'[1]ABEDUAGE'!M13</f>
        <v>0</v>
      </c>
      <c r="L52" s="204">
        <f t="shared" si="6"/>
      </c>
      <c r="M52" s="205"/>
    </row>
    <row r="53" spans="1:13" ht="9.75" customHeight="1">
      <c r="A53" s="207" t="s">
        <v>163</v>
      </c>
      <c r="B53" s="481">
        <v>244</v>
      </c>
      <c r="C53" s="479">
        <v>0</v>
      </c>
      <c r="D53" s="480">
        <v>3</v>
      </c>
      <c r="E53" s="480">
        <v>28</v>
      </c>
      <c r="F53" s="480">
        <v>77</v>
      </c>
      <c r="G53" s="480">
        <v>77</v>
      </c>
      <c r="H53" s="480">
        <v>34</v>
      </c>
      <c r="I53" s="480">
        <v>14</v>
      </c>
      <c r="J53" s="478">
        <v>11</v>
      </c>
      <c r="K53" s="208">
        <f>'[1]ABEDUAGE'!M14</f>
        <v>0</v>
      </c>
      <c r="L53" s="204">
        <f t="shared" si="6"/>
      </c>
      <c r="M53" s="205"/>
    </row>
    <row r="54" spans="1:13" ht="9.75" customHeight="1">
      <c r="A54" s="207" t="s">
        <v>164</v>
      </c>
      <c r="B54" s="481">
        <v>83</v>
      </c>
      <c r="C54" s="479">
        <v>0</v>
      </c>
      <c r="D54" s="480">
        <v>0</v>
      </c>
      <c r="E54" s="480">
        <v>8</v>
      </c>
      <c r="F54" s="480">
        <v>43</v>
      </c>
      <c r="G54" s="480">
        <v>20</v>
      </c>
      <c r="H54" s="480">
        <v>8</v>
      </c>
      <c r="I54" s="480">
        <v>4</v>
      </c>
      <c r="J54" s="478">
        <v>0</v>
      </c>
      <c r="K54" s="208">
        <f>'[1]ABEDUAGE'!M15</f>
        <v>0</v>
      </c>
      <c r="L54" s="204">
        <f t="shared" si="6"/>
      </c>
      <c r="M54" s="205"/>
    </row>
    <row r="55" spans="1:13" ht="9.75" customHeight="1">
      <c r="A55" s="207" t="s">
        <v>165</v>
      </c>
      <c r="B55" s="481">
        <v>64</v>
      </c>
      <c r="C55" s="479">
        <v>0</v>
      </c>
      <c r="D55" s="480">
        <v>0</v>
      </c>
      <c r="E55" s="480">
        <v>0</v>
      </c>
      <c r="F55" s="480">
        <v>18</v>
      </c>
      <c r="G55" s="480">
        <v>16</v>
      </c>
      <c r="H55" s="480">
        <v>11</v>
      </c>
      <c r="I55" s="480">
        <v>15</v>
      </c>
      <c r="J55" s="478">
        <v>4</v>
      </c>
      <c r="K55" s="208">
        <f>'[1]ABEDUAGE'!M16</f>
        <v>0</v>
      </c>
      <c r="L55" s="204">
        <f t="shared" si="6"/>
      </c>
      <c r="M55" s="205"/>
    </row>
    <row r="56" spans="1:13" ht="9.75" customHeight="1">
      <c r="A56" s="213" t="s">
        <v>166</v>
      </c>
      <c r="B56" s="482">
        <v>23</v>
      </c>
      <c r="C56" s="483">
        <v>0</v>
      </c>
      <c r="D56" s="484">
        <v>2</v>
      </c>
      <c r="E56" s="484">
        <v>3</v>
      </c>
      <c r="F56" s="484">
        <v>3</v>
      </c>
      <c r="G56" s="484">
        <v>3</v>
      </c>
      <c r="H56" s="484">
        <v>5</v>
      </c>
      <c r="I56" s="484">
        <v>5</v>
      </c>
      <c r="J56" s="485">
        <v>2</v>
      </c>
      <c r="K56" s="214">
        <f>'[1]ABEDUAGE'!M17</f>
        <v>0</v>
      </c>
      <c r="L56" s="204">
        <f t="shared" si="6"/>
      </c>
      <c r="M56" s="205"/>
    </row>
  </sheetData>
  <sheetProtection/>
  <mergeCells count="5">
    <mergeCell ref="B7:J7"/>
    <mergeCell ref="A1:J1"/>
    <mergeCell ref="A2:J2"/>
    <mergeCell ref="A3:J3"/>
    <mergeCell ref="A5:J5"/>
  </mergeCells>
  <printOptions horizontalCentered="1"/>
  <pageMargins left="0.75" right="0.75" top="0.9" bottom="0.8" header="0.5" footer="0.5"/>
  <pageSetup horizontalDpi="600" verticalDpi="600" orientation="portrait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O57"/>
  <sheetViews>
    <sheetView view="pageBreakPreview" zoomScaleNormal="90" zoomScaleSheetLayoutView="100" zoomScalePageLayoutView="0" workbookViewId="0" topLeftCell="A34">
      <selection activeCell="J6" sqref="J6:Q32"/>
    </sheetView>
  </sheetViews>
  <sheetFormatPr defaultColWidth="8.8515625" defaultRowHeight="9.75" customHeight="1"/>
  <cols>
    <col min="1" max="1" width="14.7109375" style="217" customWidth="1"/>
    <col min="2" max="9" width="7.7109375" style="217" customWidth="1"/>
    <col min="10" max="10" width="8.8515625" style="217" customWidth="1"/>
    <col min="11" max="11" width="14.00390625" style="217" bestFit="1" customWidth="1"/>
    <col min="12" max="16384" width="8.8515625" style="217" customWidth="1"/>
  </cols>
  <sheetData>
    <row r="1" spans="1:9" ht="9.75" customHeight="1">
      <c r="A1" s="389" t="s">
        <v>254</v>
      </c>
      <c r="B1" s="389"/>
      <c r="C1" s="389"/>
      <c r="D1" s="389"/>
      <c r="E1" s="389"/>
      <c r="F1" s="389"/>
      <c r="G1" s="389"/>
      <c r="H1" s="389"/>
      <c r="I1" s="389"/>
    </row>
    <row r="2" spans="1:9" ht="9.75" customHeight="1">
      <c r="A2" s="389" t="s">
        <v>173</v>
      </c>
      <c r="B2" s="389"/>
      <c r="C2" s="389"/>
      <c r="D2" s="389"/>
      <c r="E2" s="389"/>
      <c r="F2" s="389"/>
      <c r="G2" s="389"/>
      <c r="H2" s="389"/>
      <c r="I2" s="389"/>
    </row>
    <row r="3" spans="1:9" ht="9.75" customHeight="1">
      <c r="A3" s="389" t="s">
        <v>200</v>
      </c>
      <c r="B3" s="389"/>
      <c r="C3" s="389"/>
      <c r="D3" s="389"/>
      <c r="E3" s="389"/>
      <c r="F3" s="389"/>
      <c r="G3" s="389"/>
      <c r="H3" s="389"/>
      <c r="I3" s="389"/>
    </row>
    <row r="4" spans="1:9" ht="9.75" customHeight="1">
      <c r="A4" s="215"/>
      <c r="B4" s="216"/>
      <c r="C4" s="216"/>
      <c r="D4" s="216"/>
      <c r="E4" s="216"/>
      <c r="F4" s="216"/>
      <c r="G4" s="216"/>
      <c r="H4" s="216"/>
      <c r="I4" s="216"/>
    </row>
    <row r="5" spans="1:9" ht="9.75" customHeight="1">
      <c r="A5" s="390" t="s">
        <v>234</v>
      </c>
      <c r="B5" s="390"/>
      <c r="C5" s="390"/>
      <c r="D5" s="390"/>
      <c r="E5" s="390"/>
      <c r="F5" s="390"/>
      <c r="G5" s="390"/>
      <c r="H5" s="390"/>
      <c r="I5" s="390"/>
    </row>
    <row r="7" spans="1:9" ht="10.5" customHeight="1">
      <c r="A7" s="218"/>
      <c r="B7" s="386" t="s">
        <v>48</v>
      </c>
      <c r="C7" s="387"/>
      <c r="D7" s="387"/>
      <c r="E7" s="387"/>
      <c r="F7" s="387"/>
      <c r="G7" s="387"/>
      <c r="H7" s="387"/>
      <c r="I7" s="388"/>
    </row>
    <row r="8" spans="1:13" ht="10.5" customHeight="1">
      <c r="A8" s="219" t="s">
        <v>112</v>
      </c>
      <c r="B8" s="220" t="s">
        <v>26</v>
      </c>
      <c r="C8" s="220"/>
      <c r="D8" s="221" t="s">
        <v>27</v>
      </c>
      <c r="E8" s="220"/>
      <c r="F8" s="221" t="s">
        <v>28</v>
      </c>
      <c r="G8" s="220"/>
      <c r="H8" s="221" t="s">
        <v>29</v>
      </c>
      <c r="I8" s="222"/>
      <c r="K8" s="223"/>
      <c r="L8" s="224"/>
      <c r="M8" s="225"/>
    </row>
    <row r="9" spans="1:15" ht="10.5" customHeight="1">
      <c r="A9" s="226" t="s">
        <v>32</v>
      </c>
      <c r="B9" s="220" t="s">
        <v>4</v>
      </c>
      <c r="C9" s="220" t="s">
        <v>5</v>
      </c>
      <c r="D9" s="221" t="s">
        <v>4</v>
      </c>
      <c r="E9" s="220" t="s">
        <v>5</v>
      </c>
      <c r="F9" s="221" t="s">
        <v>4</v>
      </c>
      <c r="G9" s="220" t="s">
        <v>5</v>
      </c>
      <c r="H9" s="221" t="s">
        <v>4</v>
      </c>
      <c r="I9" s="222" t="s">
        <v>5</v>
      </c>
      <c r="K9" s="223"/>
      <c r="L9" s="223"/>
      <c r="M9" s="224"/>
      <c r="N9" s="224"/>
      <c r="O9" s="224"/>
    </row>
    <row r="10" spans="1:15" ht="9.75" customHeight="1">
      <c r="A10" s="488" t="s">
        <v>125</v>
      </c>
      <c r="B10" s="488" t="s">
        <v>125</v>
      </c>
      <c r="C10" s="488" t="s">
        <v>125</v>
      </c>
      <c r="D10" s="489" t="s">
        <v>125</v>
      </c>
      <c r="E10" s="488" t="s">
        <v>125</v>
      </c>
      <c r="F10" s="489" t="s">
        <v>125</v>
      </c>
      <c r="G10" s="488" t="s">
        <v>125</v>
      </c>
      <c r="H10" s="489" t="s">
        <v>125</v>
      </c>
      <c r="I10" s="490" t="s">
        <v>125</v>
      </c>
      <c r="K10" s="227"/>
      <c r="L10" s="228"/>
      <c r="M10" s="228"/>
      <c r="N10" s="228"/>
      <c r="O10" s="228"/>
    </row>
    <row r="11" spans="1:15" ht="9.75" customHeight="1">
      <c r="A11" s="229" t="s">
        <v>119</v>
      </c>
      <c r="B11" s="491">
        <v>3042</v>
      </c>
      <c r="C11" s="230">
        <v>100</v>
      </c>
      <c r="D11" s="492">
        <v>1503</v>
      </c>
      <c r="E11" s="230">
        <v>100</v>
      </c>
      <c r="F11" s="492">
        <v>1368</v>
      </c>
      <c r="G11" s="230">
        <v>100</v>
      </c>
      <c r="H11" s="492">
        <v>171</v>
      </c>
      <c r="I11" s="231">
        <v>100</v>
      </c>
      <c r="K11" s="232"/>
      <c r="L11" s="228"/>
      <c r="M11" s="228"/>
      <c r="N11" s="228"/>
      <c r="O11" s="228"/>
    </row>
    <row r="12" spans="1:15" ht="9.75" customHeight="1">
      <c r="A12" s="233" t="s">
        <v>33</v>
      </c>
      <c r="B12" s="491">
        <v>71</v>
      </c>
      <c r="C12" s="230">
        <v>2.333990795529257</v>
      </c>
      <c r="D12" s="492">
        <v>47</v>
      </c>
      <c r="E12" s="230">
        <v>3.1270791749833666</v>
      </c>
      <c r="F12" s="492">
        <v>20</v>
      </c>
      <c r="G12" s="230">
        <v>1.461988304093567</v>
      </c>
      <c r="H12" s="492">
        <v>4</v>
      </c>
      <c r="I12" s="231">
        <v>2.3391812865497075</v>
      </c>
      <c r="K12" s="234"/>
      <c r="L12" s="228"/>
      <c r="M12" s="228"/>
      <c r="N12" s="228"/>
      <c r="O12" s="228"/>
    </row>
    <row r="13" spans="1:15" ht="9.75" customHeight="1">
      <c r="A13" s="235" t="s">
        <v>34</v>
      </c>
      <c r="B13" s="491">
        <v>376</v>
      </c>
      <c r="C13" s="230">
        <v>12.360289283366207</v>
      </c>
      <c r="D13" s="492">
        <v>204</v>
      </c>
      <c r="E13" s="230">
        <v>13.572854291417165</v>
      </c>
      <c r="F13" s="492">
        <v>155</v>
      </c>
      <c r="G13" s="230">
        <v>11.330409356725147</v>
      </c>
      <c r="H13" s="492">
        <v>17</v>
      </c>
      <c r="I13" s="231">
        <v>9.941520467836257</v>
      </c>
      <c r="K13" s="236"/>
      <c r="L13" s="228"/>
      <c r="M13" s="228"/>
      <c r="N13" s="228"/>
      <c r="O13" s="228"/>
    </row>
    <row r="14" spans="1:15" ht="9.75" customHeight="1">
      <c r="A14" s="233" t="s">
        <v>110</v>
      </c>
      <c r="B14" s="491">
        <v>1556</v>
      </c>
      <c r="C14" s="230">
        <v>51.15055884286653</v>
      </c>
      <c r="D14" s="492">
        <v>740</v>
      </c>
      <c r="E14" s="230">
        <v>49.234863606121095</v>
      </c>
      <c r="F14" s="492">
        <v>756</v>
      </c>
      <c r="G14" s="230">
        <v>55.26315789473685</v>
      </c>
      <c r="H14" s="492">
        <v>60</v>
      </c>
      <c r="I14" s="231">
        <v>35.08771929824561</v>
      </c>
      <c r="K14" s="234"/>
      <c r="L14" s="228"/>
      <c r="M14" s="228"/>
      <c r="N14" s="228"/>
      <c r="O14" s="228"/>
    </row>
    <row r="15" spans="1:15" ht="9.75" customHeight="1">
      <c r="A15" s="233" t="s">
        <v>36</v>
      </c>
      <c r="B15" s="491">
        <v>506</v>
      </c>
      <c r="C15" s="230">
        <v>16.63379355687048</v>
      </c>
      <c r="D15" s="492">
        <v>243</v>
      </c>
      <c r="E15" s="230">
        <v>16.16766467065868</v>
      </c>
      <c r="F15" s="492">
        <v>238</v>
      </c>
      <c r="G15" s="230">
        <v>17.39766081871345</v>
      </c>
      <c r="H15" s="492">
        <v>25</v>
      </c>
      <c r="I15" s="231">
        <v>14.619883040935672</v>
      </c>
      <c r="K15" s="234"/>
      <c r="L15" s="228"/>
      <c r="M15" s="228"/>
      <c r="N15" s="228"/>
      <c r="O15" s="228"/>
    </row>
    <row r="16" spans="1:15" ht="9.75" customHeight="1">
      <c r="A16" s="233" t="s">
        <v>37</v>
      </c>
      <c r="B16" s="491">
        <v>325</v>
      </c>
      <c r="C16" s="230">
        <v>10.683760683760683</v>
      </c>
      <c r="D16" s="492">
        <v>177</v>
      </c>
      <c r="E16" s="230">
        <v>11.776447105788424</v>
      </c>
      <c r="F16" s="492">
        <v>105</v>
      </c>
      <c r="G16" s="230">
        <v>7.675438596491229</v>
      </c>
      <c r="H16" s="492">
        <v>43</v>
      </c>
      <c r="I16" s="231">
        <v>25.146198830409354</v>
      </c>
      <c r="K16" s="234"/>
      <c r="L16" s="228"/>
      <c r="M16" s="228"/>
      <c r="N16" s="228"/>
      <c r="O16" s="228"/>
    </row>
    <row r="17" spans="1:15" ht="9.75" customHeight="1">
      <c r="A17" s="233" t="s">
        <v>38</v>
      </c>
      <c r="B17" s="491">
        <v>208</v>
      </c>
      <c r="C17" s="230">
        <v>6.837606837606838</v>
      </c>
      <c r="D17" s="492">
        <v>92</v>
      </c>
      <c r="E17" s="230">
        <v>6.121091151031271</v>
      </c>
      <c r="F17" s="492">
        <v>94</v>
      </c>
      <c r="G17" s="230">
        <v>6.871345029239766</v>
      </c>
      <c r="H17" s="492">
        <v>22</v>
      </c>
      <c r="I17" s="231">
        <v>12.865497076023392</v>
      </c>
      <c r="K17" s="234"/>
      <c r="L17" s="228"/>
      <c r="M17" s="228"/>
      <c r="N17" s="228"/>
      <c r="O17" s="228"/>
    </row>
    <row r="18" spans="1:11" ht="9.75" customHeight="1">
      <c r="A18" s="233"/>
      <c r="B18" s="488" t="s">
        <v>125</v>
      </c>
      <c r="C18" s="488" t="s">
        <v>125</v>
      </c>
      <c r="D18" s="489" t="s">
        <v>125</v>
      </c>
      <c r="E18" s="488" t="s">
        <v>125</v>
      </c>
      <c r="F18" s="489" t="s">
        <v>125</v>
      </c>
      <c r="G18" s="488" t="s">
        <v>125</v>
      </c>
      <c r="H18" s="489" t="s">
        <v>125</v>
      </c>
      <c r="I18" s="490" t="s">
        <v>125</v>
      </c>
      <c r="K18" s="228"/>
    </row>
    <row r="19" spans="1:15" ht="9.75" customHeight="1">
      <c r="A19" s="229" t="s">
        <v>120</v>
      </c>
      <c r="B19" s="491">
        <v>2564</v>
      </c>
      <c r="C19" s="230">
        <v>100</v>
      </c>
      <c r="D19" s="492">
        <v>1188</v>
      </c>
      <c r="E19" s="230">
        <v>100</v>
      </c>
      <c r="F19" s="492">
        <v>1242</v>
      </c>
      <c r="G19" s="230">
        <v>100</v>
      </c>
      <c r="H19" s="492">
        <v>134</v>
      </c>
      <c r="I19" s="231">
        <v>100</v>
      </c>
      <c r="K19" s="232"/>
      <c r="L19" s="228"/>
      <c r="M19" s="228"/>
      <c r="N19" s="228"/>
      <c r="O19" s="228"/>
    </row>
    <row r="20" spans="1:15" ht="9.75" customHeight="1">
      <c r="A20" s="233" t="s">
        <v>161</v>
      </c>
      <c r="B20" s="491">
        <v>66</v>
      </c>
      <c r="C20" s="230">
        <v>2.574102964118565</v>
      </c>
      <c r="D20" s="492">
        <v>43</v>
      </c>
      <c r="E20" s="230">
        <v>3.61952861952862</v>
      </c>
      <c r="F20" s="492">
        <v>19</v>
      </c>
      <c r="G20" s="230">
        <v>1.529790660225443</v>
      </c>
      <c r="H20" s="492">
        <v>4</v>
      </c>
      <c r="I20" s="231">
        <v>2.9850746268656714</v>
      </c>
      <c r="K20" s="234"/>
      <c r="L20" s="228"/>
      <c r="M20" s="228"/>
      <c r="N20" s="228"/>
      <c r="O20" s="228"/>
    </row>
    <row r="21" spans="1:15" ht="9.75" customHeight="1">
      <c r="A21" s="235" t="s">
        <v>162</v>
      </c>
      <c r="B21" s="491">
        <v>317</v>
      </c>
      <c r="C21" s="230">
        <v>12.363494539781591</v>
      </c>
      <c r="D21" s="492">
        <v>165</v>
      </c>
      <c r="E21" s="230">
        <v>13.88888888888889</v>
      </c>
      <c r="F21" s="492">
        <v>144</v>
      </c>
      <c r="G21" s="230">
        <v>11.594202898550725</v>
      </c>
      <c r="H21" s="492">
        <v>8</v>
      </c>
      <c r="I21" s="231">
        <v>5.970149253731343</v>
      </c>
      <c r="K21" s="236"/>
      <c r="L21" s="228"/>
      <c r="M21" s="228"/>
      <c r="N21" s="228"/>
      <c r="O21" s="228"/>
    </row>
    <row r="22" spans="1:15" ht="9.75" customHeight="1">
      <c r="A22" s="237" t="s">
        <v>163</v>
      </c>
      <c r="B22" s="491">
        <v>1312</v>
      </c>
      <c r="C22" s="230">
        <v>51.17004680187207</v>
      </c>
      <c r="D22" s="492">
        <v>587</v>
      </c>
      <c r="E22" s="230">
        <v>49.41077441077441</v>
      </c>
      <c r="F22" s="492">
        <v>672</v>
      </c>
      <c r="G22" s="230">
        <v>54.106280193236714</v>
      </c>
      <c r="H22" s="492">
        <v>53</v>
      </c>
      <c r="I22" s="231">
        <v>39.55223880597015</v>
      </c>
      <c r="K22" s="234"/>
      <c r="L22" s="228"/>
      <c r="M22" s="228"/>
      <c r="N22" s="228"/>
      <c r="O22" s="228"/>
    </row>
    <row r="23" spans="1:15" ht="9.75" customHeight="1">
      <c r="A23" s="233" t="s">
        <v>164</v>
      </c>
      <c r="B23" s="491">
        <v>423</v>
      </c>
      <c r="C23" s="230">
        <v>16.497659906396255</v>
      </c>
      <c r="D23" s="492">
        <v>186</v>
      </c>
      <c r="E23" s="230">
        <v>15.656565656565657</v>
      </c>
      <c r="F23" s="492">
        <v>219</v>
      </c>
      <c r="G23" s="230">
        <v>17.632850241545896</v>
      </c>
      <c r="H23" s="492">
        <v>18</v>
      </c>
      <c r="I23" s="231">
        <v>13.432835820895523</v>
      </c>
      <c r="K23" s="234"/>
      <c r="L23" s="228"/>
      <c r="M23" s="228"/>
      <c r="N23" s="228"/>
      <c r="O23" s="228"/>
    </row>
    <row r="24" spans="1:15" ht="9.75" customHeight="1">
      <c r="A24" s="233" t="s">
        <v>165</v>
      </c>
      <c r="B24" s="491">
        <v>261</v>
      </c>
      <c r="C24" s="230">
        <v>10.179407176287052</v>
      </c>
      <c r="D24" s="492">
        <v>131</v>
      </c>
      <c r="E24" s="230">
        <v>11.026936026936026</v>
      </c>
      <c r="F24" s="492">
        <v>97</v>
      </c>
      <c r="G24" s="230">
        <v>7.809983896940419</v>
      </c>
      <c r="H24" s="492">
        <v>33</v>
      </c>
      <c r="I24" s="231">
        <v>24.62686567164179</v>
      </c>
      <c r="K24" s="234"/>
      <c r="L24" s="228"/>
      <c r="M24" s="228"/>
      <c r="N24" s="228"/>
      <c r="O24" s="228"/>
    </row>
    <row r="25" spans="1:15" ht="9.75" customHeight="1">
      <c r="A25" s="233" t="s">
        <v>166</v>
      </c>
      <c r="B25" s="491">
        <v>185</v>
      </c>
      <c r="C25" s="230">
        <v>7.215288611544461</v>
      </c>
      <c r="D25" s="492">
        <v>76</v>
      </c>
      <c r="E25" s="230">
        <v>6.397306397306397</v>
      </c>
      <c r="F25" s="492">
        <v>91</v>
      </c>
      <c r="G25" s="230">
        <v>7.326892109500806</v>
      </c>
      <c r="H25" s="492">
        <v>18</v>
      </c>
      <c r="I25" s="231">
        <v>13.432835820895523</v>
      </c>
      <c r="K25" s="234"/>
      <c r="L25" s="228"/>
      <c r="M25" s="228"/>
      <c r="N25" s="228"/>
      <c r="O25" s="228"/>
    </row>
    <row r="26" spans="1:9" ht="9.75" customHeight="1">
      <c r="A26" s="233"/>
      <c r="B26" s="488" t="s">
        <v>125</v>
      </c>
      <c r="C26" s="488" t="s">
        <v>125</v>
      </c>
      <c r="D26" s="489" t="s">
        <v>125</v>
      </c>
      <c r="E26" s="488" t="s">
        <v>125</v>
      </c>
      <c r="F26" s="489" t="s">
        <v>125</v>
      </c>
      <c r="G26" s="488" t="s">
        <v>125</v>
      </c>
      <c r="H26" s="489" t="s">
        <v>125</v>
      </c>
      <c r="I26" s="490" t="s">
        <v>125</v>
      </c>
    </row>
    <row r="27" spans="1:9" ht="9.75" customHeight="1">
      <c r="A27" s="233" t="s">
        <v>121</v>
      </c>
      <c r="B27" s="491">
        <v>475</v>
      </c>
      <c r="C27" s="230">
        <v>100</v>
      </c>
      <c r="D27" s="492">
        <v>229</v>
      </c>
      <c r="E27" s="230">
        <v>100</v>
      </c>
      <c r="F27" s="492">
        <v>227</v>
      </c>
      <c r="G27" s="230">
        <v>100</v>
      </c>
      <c r="H27" s="492">
        <v>19</v>
      </c>
      <c r="I27" s="231">
        <v>100</v>
      </c>
    </row>
    <row r="28" spans="1:9" ht="9.75" customHeight="1">
      <c r="A28" s="233" t="s">
        <v>167</v>
      </c>
      <c r="B28" s="491">
        <v>9</v>
      </c>
      <c r="C28" s="230">
        <v>1.8947368421052633</v>
      </c>
      <c r="D28" s="492">
        <v>7</v>
      </c>
      <c r="E28" s="230">
        <v>3.056768558951965</v>
      </c>
      <c r="F28" s="492">
        <v>2</v>
      </c>
      <c r="G28" s="230">
        <v>0.881057268722467</v>
      </c>
      <c r="H28" s="492">
        <v>0</v>
      </c>
      <c r="I28" s="231">
        <v>0</v>
      </c>
    </row>
    <row r="29" spans="1:9" ht="9.75" customHeight="1">
      <c r="A29" s="235" t="s">
        <v>168</v>
      </c>
      <c r="B29" s="491">
        <v>58</v>
      </c>
      <c r="C29" s="230">
        <v>12.210526315789473</v>
      </c>
      <c r="D29" s="492">
        <v>33</v>
      </c>
      <c r="E29" s="230">
        <v>14.41048034934498</v>
      </c>
      <c r="F29" s="492">
        <v>22</v>
      </c>
      <c r="G29" s="230">
        <v>9.691629955947137</v>
      </c>
      <c r="H29" s="492">
        <v>3</v>
      </c>
      <c r="I29" s="231">
        <v>15.789473684210526</v>
      </c>
    </row>
    <row r="30" spans="1:9" ht="9.75" customHeight="1">
      <c r="A30" s="237" t="s">
        <v>169</v>
      </c>
      <c r="B30" s="491">
        <v>261</v>
      </c>
      <c r="C30" s="230">
        <v>54.94736842105263</v>
      </c>
      <c r="D30" s="492">
        <v>129</v>
      </c>
      <c r="E30" s="230">
        <v>56.33187772925764</v>
      </c>
      <c r="F30" s="492">
        <v>121</v>
      </c>
      <c r="G30" s="230">
        <v>53.30396475770925</v>
      </c>
      <c r="H30" s="492">
        <v>11</v>
      </c>
      <c r="I30" s="231">
        <v>57.89473684210527</v>
      </c>
    </row>
    <row r="31" spans="1:9" ht="9.75" customHeight="1">
      <c r="A31" s="233" t="s">
        <v>170</v>
      </c>
      <c r="B31" s="491">
        <v>86</v>
      </c>
      <c r="C31" s="230">
        <v>18.10526315789474</v>
      </c>
      <c r="D31" s="492">
        <v>28</v>
      </c>
      <c r="E31" s="230">
        <v>12.22707423580786</v>
      </c>
      <c r="F31" s="492">
        <v>55</v>
      </c>
      <c r="G31" s="230">
        <v>24.229074889867842</v>
      </c>
      <c r="H31" s="492">
        <v>3</v>
      </c>
      <c r="I31" s="231">
        <v>15.789473684210526</v>
      </c>
    </row>
    <row r="32" spans="1:9" ht="9.75" customHeight="1">
      <c r="A32" s="233" t="s">
        <v>171</v>
      </c>
      <c r="B32" s="491">
        <v>48</v>
      </c>
      <c r="C32" s="230">
        <v>10.105263157894736</v>
      </c>
      <c r="D32" s="492">
        <v>23</v>
      </c>
      <c r="E32" s="230">
        <v>10.043668122270741</v>
      </c>
      <c r="F32" s="492">
        <v>24</v>
      </c>
      <c r="G32" s="230">
        <v>10.572687224669604</v>
      </c>
      <c r="H32" s="492">
        <v>1</v>
      </c>
      <c r="I32" s="231">
        <v>5.263157894736842</v>
      </c>
    </row>
    <row r="33" spans="1:9" ht="9.75" customHeight="1">
      <c r="A33" s="233" t="s">
        <v>172</v>
      </c>
      <c r="B33" s="491">
        <v>13</v>
      </c>
      <c r="C33" s="230">
        <v>2.736842105263158</v>
      </c>
      <c r="D33" s="492">
        <v>9</v>
      </c>
      <c r="E33" s="230">
        <v>3.9301310043668125</v>
      </c>
      <c r="F33" s="492">
        <v>3</v>
      </c>
      <c r="G33" s="230">
        <v>1.3215859030837005</v>
      </c>
      <c r="H33" s="492">
        <v>1</v>
      </c>
      <c r="I33" s="231">
        <v>5.263157894736842</v>
      </c>
    </row>
    <row r="34" spans="1:9" ht="9.75" customHeight="1">
      <c r="A34" s="233"/>
      <c r="B34" s="488" t="s">
        <v>125</v>
      </c>
      <c r="C34" s="488" t="s">
        <v>125</v>
      </c>
      <c r="D34" s="489" t="s">
        <v>125</v>
      </c>
      <c r="E34" s="488" t="s">
        <v>125</v>
      </c>
      <c r="F34" s="489" t="s">
        <v>125</v>
      </c>
      <c r="G34" s="488" t="s">
        <v>125</v>
      </c>
      <c r="H34" s="489" t="s">
        <v>125</v>
      </c>
      <c r="I34" s="490" t="s">
        <v>125</v>
      </c>
    </row>
    <row r="35" spans="1:9" ht="9.75" customHeight="1">
      <c r="A35" s="233" t="s">
        <v>126</v>
      </c>
      <c r="B35" s="491">
        <v>1751</v>
      </c>
      <c r="C35" s="230">
        <v>100</v>
      </c>
      <c r="D35" s="492">
        <v>738</v>
      </c>
      <c r="E35" s="230">
        <v>100</v>
      </c>
      <c r="F35" s="492">
        <v>915</v>
      </c>
      <c r="G35" s="230">
        <v>100</v>
      </c>
      <c r="H35" s="492">
        <v>98</v>
      </c>
      <c r="I35" s="231">
        <v>100</v>
      </c>
    </row>
    <row r="36" spans="1:9" ht="9.75" customHeight="1">
      <c r="A36" s="233" t="s">
        <v>167</v>
      </c>
      <c r="B36" s="491">
        <v>34</v>
      </c>
      <c r="C36" s="230">
        <v>1.9417475728155338</v>
      </c>
      <c r="D36" s="492">
        <v>19</v>
      </c>
      <c r="E36" s="230">
        <v>2.5745257452574526</v>
      </c>
      <c r="F36" s="492">
        <v>12</v>
      </c>
      <c r="G36" s="230">
        <v>1.3114754098360655</v>
      </c>
      <c r="H36" s="492">
        <v>3</v>
      </c>
      <c r="I36" s="231">
        <v>3.061224489795918</v>
      </c>
    </row>
    <row r="37" spans="1:9" ht="9.75" customHeight="1">
      <c r="A37" s="235" t="s">
        <v>168</v>
      </c>
      <c r="B37" s="491">
        <v>208</v>
      </c>
      <c r="C37" s="230">
        <v>11.87892632781268</v>
      </c>
      <c r="D37" s="492">
        <v>104</v>
      </c>
      <c r="E37" s="230">
        <v>14.092140921409213</v>
      </c>
      <c r="F37" s="492">
        <v>102</v>
      </c>
      <c r="G37" s="230">
        <v>11.147540983606557</v>
      </c>
      <c r="H37" s="492">
        <v>2</v>
      </c>
      <c r="I37" s="231">
        <v>2.0408163265306123</v>
      </c>
    </row>
    <row r="38" spans="1:9" ht="9.75" customHeight="1">
      <c r="A38" s="237" t="s">
        <v>169</v>
      </c>
      <c r="B38" s="491">
        <v>875</v>
      </c>
      <c r="C38" s="230">
        <v>49.97144488863506</v>
      </c>
      <c r="D38" s="492">
        <v>345</v>
      </c>
      <c r="E38" s="230">
        <v>46.7479674796748</v>
      </c>
      <c r="F38" s="492">
        <v>496</v>
      </c>
      <c r="G38" s="230">
        <v>54.20765027322404</v>
      </c>
      <c r="H38" s="492">
        <v>34</v>
      </c>
      <c r="I38" s="231">
        <v>34.69387755102041</v>
      </c>
    </row>
    <row r="39" spans="1:9" ht="9.75" customHeight="1">
      <c r="A39" s="233" t="s">
        <v>170</v>
      </c>
      <c r="B39" s="491">
        <v>287</v>
      </c>
      <c r="C39" s="230">
        <v>16.3906339234723</v>
      </c>
      <c r="D39" s="492">
        <v>124</v>
      </c>
      <c r="E39" s="230">
        <v>16.802168021680217</v>
      </c>
      <c r="F39" s="492">
        <v>150</v>
      </c>
      <c r="G39" s="230">
        <v>16.39344262295082</v>
      </c>
      <c r="H39" s="492">
        <v>13</v>
      </c>
      <c r="I39" s="231">
        <v>13.26530612244898</v>
      </c>
    </row>
    <row r="40" spans="1:9" ht="9.75" customHeight="1">
      <c r="A40" s="233" t="s">
        <v>171</v>
      </c>
      <c r="B40" s="491">
        <v>183</v>
      </c>
      <c r="C40" s="230">
        <v>10.451170759565963</v>
      </c>
      <c r="D40" s="492">
        <v>85</v>
      </c>
      <c r="E40" s="230">
        <v>11.517615176151761</v>
      </c>
      <c r="F40" s="492">
        <v>68</v>
      </c>
      <c r="G40" s="230">
        <v>7.431693989071038</v>
      </c>
      <c r="H40" s="492">
        <v>30</v>
      </c>
      <c r="I40" s="231">
        <v>30.612244897959183</v>
      </c>
    </row>
    <row r="41" spans="1:9" ht="9.75" customHeight="1">
      <c r="A41" s="233" t="s">
        <v>172</v>
      </c>
      <c r="B41" s="491">
        <v>164</v>
      </c>
      <c r="C41" s="230">
        <v>9.366076527698459</v>
      </c>
      <c r="D41" s="492">
        <v>61</v>
      </c>
      <c r="E41" s="230">
        <v>8.26558265582656</v>
      </c>
      <c r="F41" s="492">
        <v>87</v>
      </c>
      <c r="G41" s="230">
        <v>9.508196721311474</v>
      </c>
      <c r="H41" s="492">
        <v>16</v>
      </c>
      <c r="I41" s="231">
        <v>16.3265306122449</v>
      </c>
    </row>
    <row r="42" spans="1:9" ht="9.75" customHeight="1">
      <c r="A42" s="233"/>
      <c r="B42" s="488" t="s">
        <v>125</v>
      </c>
      <c r="C42" s="488" t="s">
        <v>125</v>
      </c>
      <c r="D42" s="489" t="s">
        <v>125</v>
      </c>
      <c r="E42" s="488" t="s">
        <v>125</v>
      </c>
      <c r="F42" s="489" t="s">
        <v>125</v>
      </c>
      <c r="G42" s="488" t="s">
        <v>125</v>
      </c>
      <c r="H42" s="489" t="s">
        <v>125</v>
      </c>
      <c r="I42" s="490" t="s">
        <v>125</v>
      </c>
    </row>
    <row r="43" spans="1:9" ht="9.75" customHeight="1">
      <c r="A43" s="233" t="s">
        <v>127</v>
      </c>
      <c r="B43" s="491">
        <v>338</v>
      </c>
      <c r="C43" s="230">
        <v>100</v>
      </c>
      <c r="D43" s="492">
        <v>221</v>
      </c>
      <c r="E43" s="230">
        <v>100</v>
      </c>
      <c r="F43" s="492">
        <v>100</v>
      </c>
      <c r="G43" s="230">
        <v>100</v>
      </c>
      <c r="H43" s="492">
        <v>17</v>
      </c>
      <c r="I43" s="231">
        <v>100</v>
      </c>
    </row>
    <row r="44" spans="1:9" ht="9.75" customHeight="1">
      <c r="A44" s="233" t="s">
        <v>167</v>
      </c>
      <c r="B44" s="491">
        <v>23</v>
      </c>
      <c r="C44" s="230">
        <v>6.804733727810651</v>
      </c>
      <c r="D44" s="492">
        <v>17</v>
      </c>
      <c r="E44" s="230">
        <v>7.6923076923076925</v>
      </c>
      <c r="F44" s="492">
        <v>5</v>
      </c>
      <c r="G44" s="230">
        <v>5</v>
      </c>
      <c r="H44" s="492">
        <v>1</v>
      </c>
      <c r="I44" s="231">
        <v>5.88235294117647</v>
      </c>
    </row>
    <row r="45" spans="1:9" ht="9.75" customHeight="1">
      <c r="A45" s="235" t="s">
        <v>168</v>
      </c>
      <c r="B45" s="491">
        <v>51</v>
      </c>
      <c r="C45" s="230">
        <v>15.088757396449704</v>
      </c>
      <c r="D45" s="492">
        <v>28</v>
      </c>
      <c r="E45" s="230">
        <v>12.669683257918551</v>
      </c>
      <c r="F45" s="492">
        <v>20</v>
      </c>
      <c r="G45" s="230">
        <v>20</v>
      </c>
      <c r="H45" s="492">
        <v>3</v>
      </c>
      <c r="I45" s="231">
        <v>17.647058823529413</v>
      </c>
    </row>
    <row r="46" spans="1:9" ht="9.75" customHeight="1">
      <c r="A46" s="237" t="s">
        <v>169</v>
      </c>
      <c r="B46" s="491">
        <v>176</v>
      </c>
      <c r="C46" s="230">
        <v>52.071005917159766</v>
      </c>
      <c r="D46" s="492">
        <v>113</v>
      </c>
      <c r="E46" s="230">
        <v>51.13122171945701</v>
      </c>
      <c r="F46" s="492">
        <v>55</v>
      </c>
      <c r="G46" s="230">
        <v>55.00000000000001</v>
      </c>
      <c r="H46" s="492">
        <v>8</v>
      </c>
      <c r="I46" s="231">
        <v>47.05882352941176</v>
      </c>
    </row>
    <row r="47" spans="1:9" ht="9.75" customHeight="1">
      <c r="A47" s="233" t="s">
        <v>170</v>
      </c>
      <c r="B47" s="491">
        <v>50</v>
      </c>
      <c r="C47" s="230">
        <v>14.792899408284024</v>
      </c>
      <c r="D47" s="492">
        <v>34</v>
      </c>
      <c r="E47" s="230">
        <v>15.384615384615385</v>
      </c>
      <c r="F47" s="492">
        <v>14</v>
      </c>
      <c r="G47" s="230">
        <v>14.000000000000002</v>
      </c>
      <c r="H47" s="492">
        <v>2</v>
      </c>
      <c r="I47" s="231">
        <v>11.76470588235294</v>
      </c>
    </row>
    <row r="48" spans="1:9" ht="9.75" customHeight="1">
      <c r="A48" s="233" t="s">
        <v>171</v>
      </c>
      <c r="B48" s="491">
        <v>30</v>
      </c>
      <c r="C48" s="230">
        <v>8.875739644970414</v>
      </c>
      <c r="D48" s="492">
        <v>23</v>
      </c>
      <c r="E48" s="230">
        <v>10.407239819004525</v>
      </c>
      <c r="F48" s="492">
        <v>5</v>
      </c>
      <c r="G48" s="230">
        <v>5</v>
      </c>
      <c r="H48" s="492">
        <v>2</v>
      </c>
      <c r="I48" s="231">
        <v>11.76470588235294</v>
      </c>
    </row>
    <row r="49" spans="1:9" ht="9.75" customHeight="1">
      <c r="A49" s="233" t="s">
        <v>172</v>
      </c>
      <c r="B49" s="491">
        <v>8</v>
      </c>
      <c r="C49" s="230">
        <v>2.366863905325444</v>
      </c>
      <c r="D49" s="492">
        <v>6</v>
      </c>
      <c r="E49" s="230">
        <v>2.7149321266968327</v>
      </c>
      <c r="F49" s="492">
        <v>1</v>
      </c>
      <c r="G49" s="230">
        <v>1</v>
      </c>
      <c r="H49" s="492">
        <v>1</v>
      </c>
      <c r="I49" s="231">
        <v>5.88235294117647</v>
      </c>
    </row>
    <row r="50" spans="1:9" ht="9.75" customHeight="1">
      <c r="A50" s="233"/>
      <c r="B50" s="488" t="s">
        <v>125</v>
      </c>
      <c r="C50" s="488" t="s">
        <v>125</v>
      </c>
      <c r="D50" s="489" t="s">
        <v>125</v>
      </c>
      <c r="E50" s="488" t="s">
        <v>125</v>
      </c>
      <c r="F50" s="489" t="s">
        <v>125</v>
      </c>
      <c r="G50" s="488" t="s">
        <v>125</v>
      </c>
      <c r="H50" s="489" t="s">
        <v>125</v>
      </c>
      <c r="I50" s="490" t="s">
        <v>125</v>
      </c>
    </row>
    <row r="51" spans="1:9" ht="9.75" customHeight="1">
      <c r="A51" s="229" t="s">
        <v>142</v>
      </c>
      <c r="B51" s="491">
        <v>478</v>
      </c>
      <c r="C51" s="230">
        <v>100</v>
      </c>
      <c r="D51" s="492">
        <v>315</v>
      </c>
      <c r="E51" s="230">
        <v>100</v>
      </c>
      <c r="F51" s="492">
        <v>126</v>
      </c>
      <c r="G51" s="230">
        <v>100</v>
      </c>
      <c r="H51" s="492">
        <v>37</v>
      </c>
      <c r="I51" s="231">
        <v>100</v>
      </c>
    </row>
    <row r="52" spans="1:9" ht="9.75" customHeight="1">
      <c r="A52" s="233" t="s">
        <v>161</v>
      </c>
      <c r="B52" s="493">
        <v>5</v>
      </c>
      <c r="C52" s="230">
        <v>1.0460251046025104</v>
      </c>
      <c r="D52" s="492">
        <v>4</v>
      </c>
      <c r="E52" s="230">
        <v>1.2698412698412698</v>
      </c>
      <c r="F52" s="492">
        <v>1</v>
      </c>
      <c r="G52" s="230">
        <v>0.7936507936507936</v>
      </c>
      <c r="H52" s="492">
        <v>0</v>
      </c>
      <c r="I52" s="231">
        <v>0</v>
      </c>
    </row>
    <row r="53" spans="1:9" ht="9.75" customHeight="1">
      <c r="A53" s="235" t="s">
        <v>162</v>
      </c>
      <c r="B53" s="493">
        <v>59</v>
      </c>
      <c r="C53" s="230">
        <v>12.343096234309623</v>
      </c>
      <c r="D53" s="492">
        <v>39</v>
      </c>
      <c r="E53" s="230">
        <v>12.380952380952381</v>
      </c>
      <c r="F53" s="492">
        <v>11</v>
      </c>
      <c r="G53" s="230">
        <v>8.73015873015873</v>
      </c>
      <c r="H53" s="492">
        <v>9</v>
      </c>
      <c r="I53" s="231">
        <v>24.324324324324326</v>
      </c>
    </row>
    <row r="54" spans="1:9" ht="9.75" customHeight="1">
      <c r="A54" s="233" t="s">
        <v>163</v>
      </c>
      <c r="B54" s="493">
        <v>244</v>
      </c>
      <c r="C54" s="230">
        <v>51.04602510460251</v>
      </c>
      <c r="D54" s="492">
        <v>153</v>
      </c>
      <c r="E54" s="230">
        <v>48.57142857142857</v>
      </c>
      <c r="F54" s="492">
        <v>84</v>
      </c>
      <c r="G54" s="230">
        <v>66.66666666666666</v>
      </c>
      <c r="H54" s="492">
        <v>7</v>
      </c>
      <c r="I54" s="231">
        <v>18.91891891891892</v>
      </c>
    </row>
    <row r="55" spans="1:9" ht="9.75" customHeight="1">
      <c r="A55" s="233" t="s">
        <v>164</v>
      </c>
      <c r="B55" s="493">
        <v>83</v>
      </c>
      <c r="C55" s="230">
        <v>17.364016736401673</v>
      </c>
      <c r="D55" s="492">
        <v>57</v>
      </c>
      <c r="E55" s="230">
        <v>18.095238095238095</v>
      </c>
      <c r="F55" s="492">
        <v>19</v>
      </c>
      <c r="G55" s="230">
        <v>15.079365079365079</v>
      </c>
      <c r="H55" s="492">
        <v>7</v>
      </c>
      <c r="I55" s="231">
        <v>18.91891891891892</v>
      </c>
    </row>
    <row r="56" spans="1:9" ht="9.75" customHeight="1">
      <c r="A56" s="233" t="s">
        <v>165</v>
      </c>
      <c r="B56" s="493">
        <v>64</v>
      </c>
      <c r="C56" s="230">
        <v>13.389121338912133</v>
      </c>
      <c r="D56" s="492">
        <v>46</v>
      </c>
      <c r="E56" s="230">
        <v>14.603174603174605</v>
      </c>
      <c r="F56" s="492">
        <v>8</v>
      </c>
      <c r="G56" s="230">
        <v>6.349206349206349</v>
      </c>
      <c r="H56" s="492">
        <v>10</v>
      </c>
      <c r="I56" s="231">
        <v>27.027027027027028</v>
      </c>
    </row>
    <row r="57" spans="1:9" ht="9.75" customHeight="1">
      <c r="A57" s="238" t="s">
        <v>166</v>
      </c>
      <c r="B57" s="494">
        <v>23</v>
      </c>
      <c r="C57" s="239">
        <v>4.811715481171548</v>
      </c>
      <c r="D57" s="495">
        <v>16</v>
      </c>
      <c r="E57" s="239">
        <v>5.079365079365079</v>
      </c>
      <c r="F57" s="495">
        <v>3</v>
      </c>
      <c r="G57" s="239">
        <v>2.380952380952381</v>
      </c>
      <c r="H57" s="495">
        <v>4</v>
      </c>
      <c r="I57" s="240">
        <v>10.81081081081081</v>
      </c>
    </row>
  </sheetData>
  <sheetProtection/>
  <mergeCells count="5">
    <mergeCell ref="B7:I7"/>
    <mergeCell ref="A1:I1"/>
    <mergeCell ref="A2:I2"/>
    <mergeCell ref="A3:I3"/>
    <mergeCell ref="A5:I5"/>
  </mergeCells>
  <printOptions horizontalCentered="1"/>
  <pageMargins left="0.75" right="0.75" top="0.8" bottom="0.8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R56"/>
  <sheetViews>
    <sheetView view="pageBreakPreview" zoomScaleNormal="90" zoomScaleSheetLayoutView="100" zoomScalePageLayoutView="0" workbookViewId="0" topLeftCell="A1">
      <selection activeCell="A1" sqref="A1:I64"/>
    </sheetView>
  </sheetViews>
  <sheetFormatPr defaultColWidth="9.140625" defaultRowHeight="12.75"/>
  <cols>
    <col min="1" max="1" width="11.57421875" style="1" customWidth="1"/>
    <col min="2" max="2" width="9.57421875" style="1" customWidth="1"/>
    <col min="3" max="3" width="8.7109375" style="1" customWidth="1"/>
    <col min="4" max="4" width="9.28125" style="1" customWidth="1"/>
    <col min="5" max="6" width="9.00390625" style="1" customWidth="1"/>
    <col min="7" max="7" width="9.140625" style="1" customWidth="1"/>
    <col min="8" max="9" width="9.7109375" style="1" customWidth="1"/>
    <col min="10" max="16384" width="9.140625" style="1" customWidth="1"/>
  </cols>
  <sheetData>
    <row r="1" spans="1:9" ht="9.75" customHeight="1">
      <c r="A1" s="360" t="s">
        <v>230</v>
      </c>
      <c r="B1" s="360"/>
      <c r="C1" s="360"/>
      <c r="D1" s="360"/>
      <c r="E1" s="360"/>
      <c r="F1" s="360"/>
      <c r="G1" s="360"/>
      <c r="H1" s="360"/>
      <c r="I1" s="360"/>
    </row>
    <row r="2" spans="1:18" ht="9.75" customHeight="1">
      <c r="A2" s="360" t="s">
        <v>18</v>
      </c>
      <c r="B2" s="360"/>
      <c r="C2" s="360"/>
      <c r="D2" s="360"/>
      <c r="E2" s="360"/>
      <c r="F2" s="360"/>
      <c r="G2" s="360"/>
      <c r="H2" s="360"/>
      <c r="I2" s="360"/>
      <c r="J2" s="355"/>
      <c r="K2" s="355"/>
      <c r="L2" s="355"/>
      <c r="M2" s="355"/>
      <c r="N2" s="355"/>
      <c r="O2" s="355"/>
      <c r="P2" s="355"/>
      <c r="Q2" s="355"/>
      <c r="R2" s="355"/>
    </row>
    <row r="3" spans="1:9" ht="9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9.75" customHeight="1">
      <c r="A4" s="360" t="s">
        <v>231</v>
      </c>
      <c r="B4" s="360"/>
      <c r="C4" s="360"/>
      <c r="D4" s="360"/>
      <c r="E4" s="360"/>
      <c r="F4" s="360"/>
      <c r="G4" s="360"/>
      <c r="H4" s="360"/>
      <c r="I4" s="360"/>
    </row>
    <row r="5" spans="1:9" ht="9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0.5" customHeight="1">
      <c r="A6" s="361" t="s">
        <v>1</v>
      </c>
      <c r="B6" s="362"/>
      <c r="C6" s="362"/>
      <c r="D6" s="362"/>
      <c r="E6" s="362"/>
      <c r="F6" s="362"/>
      <c r="G6" s="362"/>
      <c r="H6" s="362"/>
      <c r="I6" s="363"/>
    </row>
    <row r="7" spans="1:9" ht="10.5" customHeight="1">
      <c r="A7" s="29" t="s">
        <v>0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16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.75" customHeight="1">
      <c r="A9" s="16"/>
      <c r="B9" s="14"/>
      <c r="C9" s="17"/>
      <c r="D9" s="14"/>
      <c r="E9" s="17"/>
      <c r="F9" s="14"/>
      <c r="G9" s="17"/>
      <c r="H9" s="15"/>
      <c r="I9" s="18"/>
    </row>
    <row r="10" spans="1:9" ht="9.75" customHeight="1">
      <c r="A10" s="16" t="s">
        <v>6</v>
      </c>
      <c r="B10" s="23">
        <v>13421</v>
      </c>
      <c r="C10" s="21">
        <v>100</v>
      </c>
      <c r="D10" s="23">
        <v>10802</v>
      </c>
      <c r="E10" s="21">
        <v>80.48580582668951</v>
      </c>
      <c r="F10" s="23">
        <v>55</v>
      </c>
      <c r="G10" s="21">
        <v>0.409805528649132</v>
      </c>
      <c r="H10" s="27">
        <v>2564</v>
      </c>
      <c r="I10" s="22">
        <v>19.104388644661352</v>
      </c>
    </row>
    <row r="11" spans="1:9" ht="9.75" customHeight="1">
      <c r="A11" s="14" t="s">
        <v>7</v>
      </c>
      <c r="B11" s="23">
        <v>18</v>
      </c>
      <c r="C11" s="21">
        <v>100</v>
      </c>
      <c r="D11" s="23">
        <v>6</v>
      </c>
      <c r="E11" s="21">
        <v>33.33333333333333</v>
      </c>
      <c r="F11" s="23">
        <v>0</v>
      </c>
      <c r="G11" s="21">
        <v>0</v>
      </c>
      <c r="H11" s="27">
        <v>12</v>
      </c>
      <c r="I11" s="22">
        <v>66.66666666666666</v>
      </c>
    </row>
    <row r="12" spans="1:9" ht="9.75" customHeight="1">
      <c r="A12" s="14" t="s">
        <v>20</v>
      </c>
      <c r="B12" s="23">
        <v>1067</v>
      </c>
      <c r="C12" s="21">
        <v>100</v>
      </c>
      <c r="D12" s="23">
        <v>724</v>
      </c>
      <c r="E12" s="21">
        <v>67.85379568884724</v>
      </c>
      <c r="F12" s="23">
        <v>4</v>
      </c>
      <c r="G12" s="21">
        <v>0.37488284910965325</v>
      </c>
      <c r="H12" s="27">
        <v>339</v>
      </c>
      <c r="I12" s="22">
        <v>31.77132146204311</v>
      </c>
    </row>
    <row r="13" spans="1:9" ht="9.75" customHeight="1">
      <c r="A13" s="14" t="s">
        <v>21</v>
      </c>
      <c r="B13" s="23">
        <v>304</v>
      </c>
      <c r="C13" s="21">
        <v>100</v>
      </c>
      <c r="D13" s="23">
        <v>199</v>
      </c>
      <c r="E13" s="21">
        <v>65.46052631578947</v>
      </c>
      <c r="F13" s="23">
        <v>1</v>
      </c>
      <c r="G13" s="21">
        <v>0.3289473684210526</v>
      </c>
      <c r="H13" s="27">
        <v>104</v>
      </c>
      <c r="I13" s="22">
        <v>34.21052631578947</v>
      </c>
    </row>
    <row r="14" spans="1:9" ht="9.75" customHeight="1">
      <c r="A14" s="14" t="s">
        <v>22</v>
      </c>
      <c r="B14" s="23">
        <v>763</v>
      </c>
      <c r="C14" s="21">
        <v>100</v>
      </c>
      <c r="D14" s="23">
        <v>525</v>
      </c>
      <c r="E14" s="21">
        <v>68.80733944954129</v>
      </c>
      <c r="F14" s="23">
        <v>3</v>
      </c>
      <c r="G14" s="21">
        <v>0.39318479685452157</v>
      </c>
      <c r="H14" s="27">
        <v>235</v>
      </c>
      <c r="I14" s="22">
        <v>30.799475753604195</v>
      </c>
    </row>
    <row r="15" spans="1:9" ht="9.75" customHeight="1">
      <c r="A15" s="14" t="s">
        <v>8</v>
      </c>
      <c r="B15" s="23">
        <v>3290</v>
      </c>
      <c r="C15" s="21">
        <v>100</v>
      </c>
      <c r="D15" s="23">
        <v>2431</v>
      </c>
      <c r="E15" s="21">
        <v>73.89057750759879</v>
      </c>
      <c r="F15" s="23">
        <v>15</v>
      </c>
      <c r="G15" s="21">
        <v>0.4559270516717325</v>
      </c>
      <c r="H15" s="27">
        <v>844</v>
      </c>
      <c r="I15" s="22">
        <v>25.653495440729486</v>
      </c>
    </row>
    <row r="16" spans="1:9" ht="9.75" customHeight="1">
      <c r="A16" s="14" t="s">
        <v>9</v>
      </c>
      <c r="B16" s="23">
        <v>3797</v>
      </c>
      <c r="C16" s="21">
        <v>100</v>
      </c>
      <c r="D16" s="23">
        <v>3139</v>
      </c>
      <c r="E16" s="21">
        <v>82.67052936528839</v>
      </c>
      <c r="F16" s="23">
        <v>14</v>
      </c>
      <c r="G16" s="21">
        <v>0.3687121411640769</v>
      </c>
      <c r="H16" s="27">
        <v>644</v>
      </c>
      <c r="I16" s="22">
        <v>16.960758493547537</v>
      </c>
    </row>
    <row r="17" spans="1:9" ht="9.75" customHeight="1">
      <c r="A17" s="14" t="s">
        <v>10</v>
      </c>
      <c r="B17" s="23">
        <v>3424</v>
      </c>
      <c r="C17" s="21">
        <v>100</v>
      </c>
      <c r="D17" s="23">
        <v>2984</v>
      </c>
      <c r="E17" s="21">
        <v>87.14953271028037</v>
      </c>
      <c r="F17" s="23">
        <v>10</v>
      </c>
      <c r="G17" s="21">
        <v>0.29205607476635514</v>
      </c>
      <c r="H17" s="27">
        <v>430</v>
      </c>
      <c r="I17" s="22">
        <v>12.558411214953273</v>
      </c>
    </row>
    <row r="18" spans="1:9" ht="9.75" customHeight="1">
      <c r="A18" s="14" t="s">
        <v>11</v>
      </c>
      <c r="B18" s="23">
        <v>1451</v>
      </c>
      <c r="C18" s="21">
        <v>100</v>
      </c>
      <c r="D18" s="23">
        <v>1221</v>
      </c>
      <c r="E18" s="21">
        <v>84.14886285320469</v>
      </c>
      <c r="F18" s="23">
        <v>7</v>
      </c>
      <c r="G18" s="21">
        <v>0.4824259131633356</v>
      </c>
      <c r="H18" s="27">
        <v>223</v>
      </c>
      <c r="I18" s="22">
        <v>15.368711233631979</v>
      </c>
    </row>
    <row r="19" spans="1:9" ht="9.75" customHeight="1">
      <c r="A19" s="14" t="s">
        <v>12</v>
      </c>
      <c r="B19" s="23">
        <v>374</v>
      </c>
      <c r="C19" s="21">
        <v>100</v>
      </c>
      <c r="D19" s="23">
        <v>297</v>
      </c>
      <c r="E19" s="21">
        <v>79.41176470588235</v>
      </c>
      <c r="F19" s="23">
        <v>5</v>
      </c>
      <c r="G19" s="21">
        <v>1.3368983957219251</v>
      </c>
      <c r="H19" s="27">
        <v>72</v>
      </c>
      <c r="I19" s="22">
        <v>19.25133689839572</v>
      </c>
    </row>
    <row r="20" spans="1:9" ht="9.75" customHeight="1">
      <c r="A20" s="14" t="s">
        <v>38</v>
      </c>
      <c r="B20" s="23">
        <v>0</v>
      </c>
      <c r="C20" s="21" t="s">
        <v>232</v>
      </c>
      <c r="D20" s="23">
        <v>0</v>
      </c>
      <c r="E20" s="21" t="s">
        <v>232</v>
      </c>
      <c r="F20" s="23">
        <v>0</v>
      </c>
      <c r="G20" s="21" t="s">
        <v>232</v>
      </c>
      <c r="H20" s="27">
        <v>0</v>
      </c>
      <c r="I20" s="22" t="s">
        <v>232</v>
      </c>
    </row>
    <row r="21" spans="1:11" ht="9.75" customHeight="1">
      <c r="A21" s="16"/>
      <c r="B21" s="14"/>
      <c r="C21" s="17"/>
      <c r="D21" s="14"/>
      <c r="E21" s="17"/>
      <c r="F21" s="14"/>
      <c r="G21" s="17"/>
      <c r="H21" s="15"/>
      <c r="I21" s="18"/>
      <c r="K21" s="44"/>
    </row>
    <row r="22" spans="1:9" ht="9.75" customHeight="1">
      <c r="A22" s="16" t="s">
        <v>13</v>
      </c>
      <c r="B22" s="23">
        <v>2672</v>
      </c>
      <c r="C22" s="21">
        <v>100</v>
      </c>
      <c r="D22" s="23">
        <v>2180</v>
      </c>
      <c r="E22" s="21">
        <v>81.58682634730539</v>
      </c>
      <c r="F22" s="23">
        <v>17</v>
      </c>
      <c r="G22" s="21">
        <v>0.6362275449101796</v>
      </c>
      <c r="H22" s="27">
        <v>475</v>
      </c>
      <c r="I22" s="22">
        <v>17.77694610778443</v>
      </c>
    </row>
    <row r="23" spans="1:9" ht="9.75" customHeight="1">
      <c r="A23" s="14" t="s">
        <v>7</v>
      </c>
      <c r="B23" s="23">
        <v>2</v>
      </c>
      <c r="C23" s="21">
        <v>100</v>
      </c>
      <c r="D23" s="23">
        <v>0</v>
      </c>
      <c r="E23" s="21">
        <v>0</v>
      </c>
      <c r="F23" s="23">
        <v>0</v>
      </c>
      <c r="G23" s="21">
        <v>0</v>
      </c>
      <c r="H23" s="27">
        <v>2</v>
      </c>
      <c r="I23" s="22">
        <v>100</v>
      </c>
    </row>
    <row r="24" spans="1:9" ht="9.75" customHeight="1">
      <c r="A24" s="14" t="s">
        <v>20</v>
      </c>
      <c r="B24" s="23">
        <v>201</v>
      </c>
      <c r="C24" s="21">
        <v>100</v>
      </c>
      <c r="D24" s="23">
        <v>134</v>
      </c>
      <c r="E24" s="21">
        <v>66.66666666666666</v>
      </c>
      <c r="F24" s="23">
        <v>2</v>
      </c>
      <c r="G24" s="21">
        <v>0.9950248756218906</v>
      </c>
      <c r="H24" s="27">
        <v>65</v>
      </c>
      <c r="I24" s="22">
        <v>32.33830845771145</v>
      </c>
    </row>
    <row r="25" spans="1:9" ht="9.75" customHeight="1">
      <c r="A25" s="14" t="s">
        <v>21</v>
      </c>
      <c r="B25" s="23">
        <v>53</v>
      </c>
      <c r="C25" s="21">
        <v>100</v>
      </c>
      <c r="D25" s="23">
        <v>37</v>
      </c>
      <c r="E25" s="21">
        <v>69.81132075471697</v>
      </c>
      <c r="F25" s="23">
        <v>1</v>
      </c>
      <c r="G25" s="21">
        <v>1.8867924528301887</v>
      </c>
      <c r="H25" s="27">
        <v>15</v>
      </c>
      <c r="I25" s="22">
        <v>28.30188679245283</v>
      </c>
    </row>
    <row r="26" spans="1:9" ht="9.75" customHeight="1">
      <c r="A26" s="14" t="s">
        <v>22</v>
      </c>
      <c r="B26" s="23">
        <v>148</v>
      </c>
      <c r="C26" s="21">
        <v>100</v>
      </c>
      <c r="D26" s="23">
        <v>97</v>
      </c>
      <c r="E26" s="21">
        <v>65.54054054054053</v>
      </c>
      <c r="F26" s="23">
        <v>1</v>
      </c>
      <c r="G26" s="21">
        <v>0.6756756756756757</v>
      </c>
      <c r="H26" s="27">
        <v>50</v>
      </c>
      <c r="I26" s="22">
        <v>33.78378378378378</v>
      </c>
    </row>
    <row r="27" spans="1:9" ht="9.75" customHeight="1">
      <c r="A27" s="14" t="s">
        <v>8</v>
      </c>
      <c r="B27" s="23">
        <v>778</v>
      </c>
      <c r="C27" s="21">
        <v>100</v>
      </c>
      <c r="D27" s="23">
        <v>599</v>
      </c>
      <c r="E27" s="21">
        <v>76.99228791773778</v>
      </c>
      <c r="F27" s="23">
        <v>3</v>
      </c>
      <c r="G27" s="21">
        <v>0.3856041131105398</v>
      </c>
      <c r="H27" s="27">
        <v>176</v>
      </c>
      <c r="I27" s="22">
        <v>22.62210796915167</v>
      </c>
    </row>
    <row r="28" spans="1:9" ht="9.75" customHeight="1">
      <c r="A28" s="14" t="s">
        <v>9</v>
      </c>
      <c r="B28" s="23">
        <v>785</v>
      </c>
      <c r="C28" s="21">
        <v>100</v>
      </c>
      <c r="D28" s="23">
        <v>665</v>
      </c>
      <c r="E28" s="21">
        <v>84.71337579617835</v>
      </c>
      <c r="F28" s="23">
        <v>6</v>
      </c>
      <c r="G28" s="21">
        <v>0.7643312101910829</v>
      </c>
      <c r="H28" s="27">
        <v>114</v>
      </c>
      <c r="I28" s="22">
        <v>14.522292993630574</v>
      </c>
    </row>
    <row r="29" spans="1:9" ht="9.75" customHeight="1">
      <c r="A29" s="14" t="s">
        <v>10</v>
      </c>
      <c r="B29" s="23">
        <v>611</v>
      </c>
      <c r="C29" s="21">
        <v>100</v>
      </c>
      <c r="D29" s="23">
        <v>537</v>
      </c>
      <c r="E29" s="21">
        <v>87.88870703764321</v>
      </c>
      <c r="F29" s="23">
        <v>3</v>
      </c>
      <c r="G29" s="21">
        <v>0.4909983633387889</v>
      </c>
      <c r="H29" s="27">
        <v>71</v>
      </c>
      <c r="I29" s="22">
        <v>11.620294599018004</v>
      </c>
    </row>
    <row r="30" spans="1:9" ht="9.75" customHeight="1">
      <c r="A30" s="14" t="s">
        <v>11</v>
      </c>
      <c r="B30" s="23">
        <v>228</v>
      </c>
      <c r="C30" s="21">
        <v>100</v>
      </c>
      <c r="D30" s="23">
        <v>195</v>
      </c>
      <c r="E30" s="21">
        <v>85.52631578947368</v>
      </c>
      <c r="F30" s="23">
        <v>0</v>
      </c>
      <c r="G30" s="21">
        <v>0</v>
      </c>
      <c r="H30" s="27">
        <v>33</v>
      </c>
      <c r="I30" s="22">
        <v>14.473684210526317</v>
      </c>
    </row>
    <row r="31" spans="1:11" ht="9.75" customHeight="1">
      <c r="A31" s="14" t="s">
        <v>12</v>
      </c>
      <c r="B31" s="23">
        <v>67</v>
      </c>
      <c r="C31" s="21">
        <v>100</v>
      </c>
      <c r="D31" s="23">
        <v>50</v>
      </c>
      <c r="E31" s="21">
        <v>74.6268656716418</v>
      </c>
      <c r="F31" s="23">
        <v>3</v>
      </c>
      <c r="G31" s="21">
        <v>4.477611940298507</v>
      </c>
      <c r="H31" s="27">
        <v>14</v>
      </c>
      <c r="I31" s="22">
        <v>20.8955223880597</v>
      </c>
      <c r="K31" s="44"/>
    </row>
    <row r="32" spans="1:11" ht="9.75" customHeight="1">
      <c r="A32" s="14" t="s">
        <v>38</v>
      </c>
      <c r="B32" s="23">
        <v>0</v>
      </c>
      <c r="C32" s="21" t="s">
        <v>232</v>
      </c>
      <c r="D32" s="23">
        <v>0</v>
      </c>
      <c r="E32" s="21" t="s">
        <v>232</v>
      </c>
      <c r="F32" s="23">
        <v>0</v>
      </c>
      <c r="G32" s="21" t="s">
        <v>232</v>
      </c>
      <c r="H32" s="27">
        <v>0</v>
      </c>
      <c r="I32" s="22" t="s">
        <v>232</v>
      </c>
      <c r="K32" s="44"/>
    </row>
    <row r="33" spans="1:9" ht="9.75" customHeight="1">
      <c r="A33" s="16"/>
      <c r="B33" s="14"/>
      <c r="C33" s="17"/>
      <c r="D33" s="14"/>
      <c r="E33" s="17"/>
      <c r="F33" s="14"/>
      <c r="G33" s="17"/>
      <c r="H33" s="15"/>
      <c r="I33" s="18"/>
    </row>
    <row r="34" spans="1:9" ht="9.75" customHeight="1">
      <c r="A34" s="16" t="s">
        <v>14</v>
      </c>
      <c r="B34" s="23">
        <v>8225</v>
      </c>
      <c r="C34" s="21">
        <v>100</v>
      </c>
      <c r="D34" s="23">
        <v>6444</v>
      </c>
      <c r="E34" s="21">
        <v>78.34650455927051</v>
      </c>
      <c r="F34" s="23">
        <v>30</v>
      </c>
      <c r="G34" s="21">
        <v>0.364741641337386</v>
      </c>
      <c r="H34" s="23">
        <v>1751</v>
      </c>
      <c r="I34" s="22">
        <v>21.288753799392097</v>
      </c>
    </row>
    <row r="35" spans="1:9" ht="9.75" customHeight="1">
      <c r="A35" s="14" t="s">
        <v>7</v>
      </c>
      <c r="B35" s="23">
        <v>14</v>
      </c>
      <c r="C35" s="21">
        <v>100</v>
      </c>
      <c r="D35" s="23">
        <v>4</v>
      </c>
      <c r="E35" s="21">
        <v>28.57142857142857</v>
      </c>
      <c r="F35" s="23">
        <v>0</v>
      </c>
      <c r="G35" s="21">
        <v>0</v>
      </c>
      <c r="H35" s="27">
        <v>10</v>
      </c>
      <c r="I35" s="22">
        <v>71.42857142857143</v>
      </c>
    </row>
    <row r="36" spans="1:9" ht="9.75" customHeight="1">
      <c r="A36" s="14" t="s">
        <v>20</v>
      </c>
      <c r="B36" s="23">
        <v>626</v>
      </c>
      <c r="C36" s="21">
        <v>100</v>
      </c>
      <c r="D36" s="23">
        <v>391</v>
      </c>
      <c r="E36" s="21">
        <v>62.460063897763575</v>
      </c>
      <c r="F36" s="23">
        <v>1</v>
      </c>
      <c r="G36" s="21">
        <v>0.1597444089456869</v>
      </c>
      <c r="H36" s="27">
        <v>234</v>
      </c>
      <c r="I36" s="22">
        <v>37.38019169329074</v>
      </c>
    </row>
    <row r="37" spans="1:9" ht="9.75" customHeight="1">
      <c r="A37" s="14" t="s">
        <v>21</v>
      </c>
      <c r="B37" s="23">
        <v>187</v>
      </c>
      <c r="C37" s="21">
        <v>100</v>
      </c>
      <c r="D37" s="23">
        <v>113</v>
      </c>
      <c r="E37" s="21">
        <v>60.42780748663101</v>
      </c>
      <c r="F37" s="23">
        <v>0</v>
      </c>
      <c r="G37" s="21">
        <v>0</v>
      </c>
      <c r="H37" s="27">
        <v>74</v>
      </c>
      <c r="I37" s="22">
        <v>39.57219251336899</v>
      </c>
    </row>
    <row r="38" spans="1:9" ht="9.75" customHeight="1">
      <c r="A38" s="14" t="s">
        <v>22</v>
      </c>
      <c r="B38" s="23">
        <v>439</v>
      </c>
      <c r="C38" s="21">
        <v>100</v>
      </c>
      <c r="D38" s="23">
        <v>278</v>
      </c>
      <c r="E38" s="21">
        <v>63.32574031890661</v>
      </c>
      <c r="F38" s="23">
        <v>1</v>
      </c>
      <c r="G38" s="21">
        <v>0.22779043280182232</v>
      </c>
      <c r="H38" s="27">
        <v>160</v>
      </c>
      <c r="I38" s="22">
        <v>36.44646924829157</v>
      </c>
    </row>
    <row r="39" spans="1:9" ht="9.75" customHeight="1">
      <c r="A39" s="14" t="s">
        <v>8</v>
      </c>
      <c r="B39" s="23">
        <v>1861</v>
      </c>
      <c r="C39" s="21">
        <v>100</v>
      </c>
      <c r="D39" s="23">
        <v>1286</v>
      </c>
      <c r="E39" s="21">
        <v>69.10263299301451</v>
      </c>
      <c r="F39" s="23">
        <v>9</v>
      </c>
      <c r="G39" s="21">
        <v>0.4836109618484685</v>
      </c>
      <c r="H39" s="27">
        <v>566</v>
      </c>
      <c r="I39" s="22">
        <v>30.413756045137024</v>
      </c>
    </row>
    <row r="40" spans="1:9" ht="9.75" customHeight="1">
      <c r="A40" s="14" t="s">
        <v>9</v>
      </c>
      <c r="B40" s="23">
        <v>2251</v>
      </c>
      <c r="C40" s="21">
        <v>100</v>
      </c>
      <c r="D40" s="23">
        <v>1812</v>
      </c>
      <c r="E40" s="21">
        <v>80.49755664149268</v>
      </c>
      <c r="F40" s="23">
        <v>6</v>
      </c>
      <c r="G40" s="21">
        <v>0.26654820079964464</v>
      </c>
      <c r="H40" s="27">
        <v>433</v>
      </c>
      <c r="I40" s="22">
        <v>19.235895157707684</v>
      </c>
    </row>
    <row r="41" spans="1:9" ht="9.75" customHeight="1">
      <c r="A41" s="14" t="s">
        <v>10</v>
      </c>
      <c r="B41" s="23">
        <v>2236</v>
      </c>
      <c r="C41" s="21">
        <v>100</v>
      </c>
      <c r="D41" s="23">
        <v>1923</v>
      </c>
      <c r="E41" s="21">
        <v>86.00178890876565</v>
      </c>
      <c r="F41" s="23">
        <v>6</v>
      </c>
      <c r="G41" s="21">
        <v>0.26833631484794274</v>
      </c>
      <c r="H41" s="27">
        <v>307</v>
      </c>
      <c r="I41" s="22">
        <v>13.729874776386405</v>
      </c>
    </row>
    <row r="42" spans="1:9" ht="9.75" customHeight="1">
      <c r="A42" s="14" t="s">
        <v>11</v>
      </c>
      <c r="B42" s="23">
        <v>987</v>
      </c>
      <c r="C42" s="21">
        <v>100</v>
      </c>
      <c r="D42" s="23">
        <v>831</v>
      </c>
      <c r="E42" s="21">
        <v>84.19452887537993</v>
      </c>
      <c r="F42" s="23">
        <v>6</v>
      </c>
      <c r="G42" s="21">
        <v>0.60790273556231</v>
      </c>
      <c r="H42" s="27">
        <v>150</v>
      </c>
      <c r="I42" s="22">
        <v>15.19756838905775</v>
      </c>
    </row>
    <row r="43" spans="1:9" ht="9.75" customHeight="1">
      <c r="A43" s="14" t="s">
        <v>12</v>
      </c>
      <c r="B43" s="23">
        <v>250</v>
      </c>
      <c r="C43" s="21">
        <v>100</v>
      </c>
      <c r="D43" s="23">
        <v>197</v>
      </c>
      <c r="E43" s="21">
        <v>78.8</v>
      </c>
      <c r="F43" s="23">
        <v>2</v>
      </c>
      <c r="G43" s="21">
        <v>0.8</v>
      </c>
      <c r="H43" s="27">
        <v>51</v>
      </c>
      <c r="I43" s="22">
        <v>20.4</v>
      </c>
    </row>
    <row r="44" spans="1:9" ht="9.75" customHeight="1">
      <c r="A44" s="14" t="s">
        <v>38</v>
      </c>
      <c r="B44" s="23">
        <v>0</v>
      </c>
      <c r="C44" s="21" t="s">
        <v>232</v>
      </c>
      <c r="D44" s="23">
        <v>0</v>
      </c>
      <c r="E44" s="21" t="s">
        <v>232</v>
      </c>
      <c r="F44" s="23">
        <v>0</v>
      </c>
      <c r="G44" s="21" t="s">
        <v>232</v>
      </c>
      <c r="H44" s="27">
        <v>0</v>
      </c>
      <c r="I44" s="22" t="s">
        <v>232</v>
      </c>
    </row>
    <row r="45" spans="1:11" ht="9.75" customHeight="1">
      <c r="A45" s="19"/>
      <c r="B45" s="14"/>
      <c r="C45" s="17"/>
      <c r="D45" s="14"/>
      <c r="E45" s="17"/>
      <c r="F45" s="14"/>
      <c r="G45" s="17"/>
      <c r="H45" s="15"/>
      <c r="I45" s="18"/>
      <c r="K45" s="44"/>
    </row>
    <row r="46" spans="1:9" ht="9.75" customHeight="1">
      <c r="A46" s="19" t="s">
        <v>15</v>
      </c>
      <c r="B46" s="23">
        <v>2524</v>
      </c>
      <c r="C46" s="21">
        <v>100</v>
      </c>
      <c r="D46" s="23">
        <v>2178</v>
      </c>
      <c r="E46" s="21">
        <v>86.29160063391443</v>
      </c>
      <c r="F46" s="23">
        <v>8</v>
      </c>
      <c r="G46" s="21">
        <v>0.31695721077654515</v>
      </c>
      <c r="H46" s="23">
        <v>338</v>
      </c>
      <c r="I46" s="22">
        <v>13.391442155309033</v>
      </c>
    </row>
    <row r="47" spans="1:9" ht="9.75" customHeight="1">
      <c r="A47" s="14" t="s">
        <v>7</v>
      </c>
      <c r="B47" s="23">
        <v>2</v>
      </c>
      <c r="C47" s="21">
        <v>100</v>
      </c>
      <c r="D47" s="23">
        <v>2</v>
      </c>
      <c r="E47" s="21">
        <v>100</v>
      </c>
      <c r="F47" s="23">
        <v>0</v>
      </c>
      <c r="G47" s="21">
        <v>0</v>
      </c>
      <c r="H47" s="27">
        <v>0</v>
      </c>
      <c r="I47" s="22">
        <v>0</v>
      </c>
    </row>
    <row r="48" spans="1:9" ht="9.75" customHeight="1">
      <c r="A48" s="14" t="s">
        <v>20</v>
      </c>
      <c r="B48" s="23">
        <v>240</v>
      </c>
      <c r="C48" s="21">
        <v>100</v>
      </c>
      <c r="D48" s="23">
        <v>199</v>
      </c>
      <c r="E48" s="21">
        <v>82.91666666666667</v>
      </c>
      <c r="F48" s="23">
        <v>1</v>
      </c>
      <c r="G48" s="21">
        <v>0.4166666666666667</v>
      </c>
      <c r="H48" s="27">
        <v>40</v>
      </c>
      <c r="I48" s="22">
        <v>16.666666666666664</v>
      </c>
    </row>
    <row r="49" spans="1:9" ht="9.75" customHeight="1">
      <c r="A49" s="14" t="s">
        <v>21</v>
      </c>
      <c r="B49" s="23">
        <v>64</v>
      </c>
      <c r="C49" s="21">
        <v>100</v>
      </c>
      <c r="D49" s="339">
        <v>49</v>
      </c>
      <c r="E49" s="21">
        <v>76.5625</v>
      </c>
      <c r="F49" s="23">
        <v>0</v>
      </c>
      <c r="G49" s="21">
        <v>0</v>
      </c>
      <c r="H49" s="27">
        <v>15</v>
      </c>
      <c r="I49" s="22">
        <v>23.4375</v>
      </c>
    </row>
    <row r="50" spans="1:9" ht="9.75" customHeight="1">
      <c r="A50" s="14" t="s">
        <v>22</v>
      </c>
      <c r="B50" s="23">
        <v>176</v>
      </c>
      <c r="C50" s="21">
        <v>100</v>
      </c>
      <c r="D50" s="339">
        <v>150</v>
      </c>
      <c r="E50" s="21">
        <v>85.22727272727273</v>
      </c>
      <c r="F50" s="23">
        <v>1</v>
      </c>
      <c r="G50" s="21">
        <v>0.5681818181818182</v>
      </c>
      <c r="H50" s="27">
        <v>25</v>
      </c>
      <c r="I50" s="22">
        <v>14.204545454545455</v>
      </c>
    </row>
    <row r="51" spans="1:9" ht="9.75" customHeight="1">
      <c r="A51" s="14" t="s">
        <v>8</v>
      </c>
      <c r="B51" s="23">
        <v>651</v>
      </c>
      <c r="C51" s="21">
        <v>100</v>
      </c>
      <c r="D51" s="339">
        <v>546</v>
      </c>
      <c r="E51" s="21">
        <v>83.87096774193549</v>
      </c>
      <c r="F51" s="23">
        <v>3</v>
      </c>
      <c r="G51" s="21">
        <v>0.4608294930875576</v>
      </c>
      <c r="H51" s="27">
        <v>102</v>
      </c>
      <c r="I51" s="22">
        <v>15.668202764976957</v>
      </c>
    </row>
    <row r="52" spans="1:9" ht="9.75" customHeight="1">
      <c r="A52" s="14" t="s">
        <v>9</v>
      </c>
      <c r="B52" s="23">
        <v>761</v>
      </c>
      <c r="C52" s="21">
        <v>100</v>
      </c>
      <c r="D52" s="339">
        <v>662</v>
      </c>
      <c r="E52" s="21">
        <v>86.99080157687253</v>
      </c>
      <c r="F52" s="23">
        <v>2</v>
      </c>
      <c r="G52" s="21">
        <v>0.2628120893561104</v>
      </c>
      <c r="H52" s="27">
        <v>97</v>
      </c>
      <c r="I52" s="22">
        <v>12.746386333771353</v>
      </c>
    </row>
    <row r="53" spans="1:9" ht="9.75" customHeight="1">
      <c r="A53" s="14" t="s">
        <v>10</v>
      </c>
      <c r="B53" s="23">
        <v>577</v>
      </c>
      <c r="C53" s="21">
        <v>100</v>
      </c>
      <c r="D53" s="339">
        <v>524</v>
      </c>
      <c r="E53" s="21">
        <v>90.81455805892547</v>
      </c>
      <c r="F53" s="23">
        <v>1</v>
      </c>
      <c r="G53" s="21">
        <v>0.17331022530329288</v>
      </c>
      <c r="H53" s="27">
        <v>52</v>
      </c>
      <c r="I53" s="22">
        <v>9.01213171577123</v>
      </c>
    </row>
    <row r="54" spans="1:9" ht="9.75" customHeight="1">
      <c r="A54" s="14" t="s">
        <v>11</v>
      </c>
      <c r="B54" s="23">
        <v>236</v>
      </c>
      <c r="C54" s="21">
        <v>100</v>
      </c>
      <c r="D54" s="339">
        <v>195</v>
      </c>
      <c r="E54" s="21">
        <v>82.62711864406779</v>
      </c>
      <c r="F54" s="23">
        <v>1</v>
      </c>
      <c r="G54" s="21">
        <v>0.423728813559322</v>
      </c>
      <c r="H54" s="27">
        <v>40</v>
      </c>
      <c r="I54" s="22">
        <v>16.94915254237288</v>
      </c>
    </row>
    <row r="55" spans="1:11" ht="9.75" customHeight="1">
      <c r="A55" s="14" t="s">
        <v>12</v>
      </c>
      <c r="B55" s="23">
        <v>57</v>
      </c>
      <c r="C55" s="21">
        <v>100</v>
      </c>
      <c r="D55" s="339">
        <v>50</v>
      </c>
      <c r="E55" s="21">
        <v>87.71929824561403</v>
      </c>
      <c r="F55" s="23">
        <v>0</v>
      </c>
      <c r="G55" s="21">
        <v>0</v>
      </c>
      <c r="H55" s="27">
        <v>7</v>
      </c>
      <c r="I55" s="22">
        <v>12.280701754385964</v>
      </c>
      <c r="K55" s="44"/>
    </row>
    <row r="56" spans="1:9" ht="11.25">
      <c r="A56" s="20" t="s">
        <v>38</v>
      </c>
      <c r="B56" s="25">
        <v>0</v>
      </c>
      <c r="C56" s="24" t="s">
        <v>232</v>
      </c>
      <c r="D56" s="340">
        <v>0</v>
      </c>
      <c r="E56" s="24" t="s">
        <v>232</v>
      </c>
      <c r="F56" s="25">
        <v>0</v>
      </c>
      <c r="G56" s="24" t="s">
        <v>232</v>
      </c>
      <c r="H56" s="28">
        <v>0</v>
      </c>
      <c r="I56" s="26" t="s">
        <v>232</v>
      </c>
    </row>
  </sheetData>
  <sheetProtection/>
  <mergeCells count="4">
    <mergeCell ref="A1:I1"/>
    <mergeCell ref="A2:I2"/>
    <mergeCell ref="A4:I4"/>
    <mergeCell ref="A6:I6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W75"/>
  <sheetViews>
    <sheetView view="pageBreakPreview" zoomScaleNormal="90" zoomScaleSheetLayoutView="100" workbookViewId="0" topLeftCell="A43">
      <selection activeCell="L6" sqref="L6:M76"/>
    </sheetView>
  </sheetViews>
  <sheetFormatPr defaultColWidth="9.140625" defaultRowHeight="9.75" customHeight="1"/>
  <cols>
    <col min="1" max="1" width="14.7109375" style="243" customWidth="1"/>
    <col min="2" max="10" width="6.7109375" style="243" customWidth="1"/>
    <col min="11" max="11" width="6.7109375" style="243" hidden="1" customWidth="1"/>
    <col min="12" max="13" width="9.140625" style="243" customWidth="1"/>
    <col min="14" max="14" width="12.00390625" style="243" customWidth="1"/>
    <col min="15" max="16384" width="9.140625" style="243" customWidth="1"/>
  </cols>
  <sheetData>
    <row r="1" spans="1:11" ht="9.75" customHeight="1">
      <c r="A1" s="394" t="s">
        <v>255</v>
      </c>
      <c r="B1" s="394"/>
      <c r="C1" s="394"/>
      <c r="D1" s="394"/>
      <c r="E1" s="394"/>
      <c r="F1" s="394"/>
      <c r="G1" s="394"/>
      <c r="H1" s="394"/>
      <c r="I1" s="394"/>
      <c r="J1" s="394"/>
      <c r="K1" s="338"/>
    </row>
    <row r="2" spans="1:11" ht="9.75" customHeight="1">
      <c r="A2" s="394" t="s">
        <v>174</v>
      </c>
      <c r="B2" s="394"/>
      <c r="C2" s="394"/>
      <c r="D2" s="394"/>
      <c r="E2" s="394"/>
      <c r="F2" s="394"/>
      <c r="G2" s="394"/>
      <c r="H2" s="394"/>
      <c r="I2" s="394"/>
      <c r="J2" s="394"/>
      <c r="K2" s="338"/>
    </row>
    <row r="3" spans="1:11" ht="9.75" customHeight="1">
      <c r="A3" s="394" t="s">
        <v>175</v>
      </c>
      <c r="B3" s="394"/>
      <c r="C3" s="394"/>
      <c r="D3" s="394"/>
      <c r="E3" s="394"/>
      <c r="F3" s="394"/>
      <c r="G3" s="394"/>
      <c r="H3" s="394"/>
      <c r="I3" s="394"/>
      <c r="J3" s="394"/>
      <c r="K3" s="338"/>
    </row>
    <row r="4" spans="1:11" ht="7.5" customHeight="1">
      <c r="A4" s="241"/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1" ht="9.75" customHeight="1">
      <c r="A5" s="395" t="s">
        <v>234</v>
      </c>
      <c r="B5" s="395"/>
      <c r="C5" s="395"/>
      <c r="D5" s="395"/>
      <c r="E5" s="395"/>
      <c r="F5" s="395"/>
      <c r="G5" s="395"/>
      <c r="H5" s="395"/>
      <c r="I5" s="395"/>
      <c r="J5" s="395"/>
      <c r="K5" s="245"/>
    </row>
    <row r="6" ht="7.5" customHeight="1"/>
    <row r="7" spans="1:23" ht="10.5" customHeight="1">
      <c r="A7" s="244" t="s">
        <v>112</v>
      </c>
      <c r="B7" s="391" t="s">
        <v>16</v>
      </c>
      <c r="C7" s="392"/>
      <c r="D7" s="392"/>
      <c r="E7" s="392"/>
      <c r="F7" s="392"/>
      <c r="G7" s="392"/>
      <c r="H7" s="392"/>
      <c r="I7" s="392"/>
      <c r="J7" s="393"/>
      <c r="K7" s="351"/>
      <c r="N7" s="245"/>
      <c r="O7" s="242"/>
      <c r="P7" s="242"/>
      <c r="Q7" s="242"/>
      <c r="R7" s="242"/>
      <c r="S7" s="242"/>
      <c r="T7" s="242"/>
      <c r="U7" s="242"/>
      <c r="V7" s="242"/>
      <c r="W7" s="242"/>
    </row>
    <row r="8" spans="1:23" ht="10.5" customHeight="1">
      <c r="A8" s="246" t="s">
        <v>62</v>
      </c>
      <c r="B8" s="247" t="s">
        <v>17</v>
      </c>
      <c r="C8" s="248" t="s">
        <v>157</v>
      </c>
      <c r="D8" s="246" t="s">
        <v>158</v>
      </c>
      <c r="E8" s="246" t="s">
        <v>114</v>
      </c>
      <c r="F8" s="246" t="s">
        <v>115</v>
      </c>
      <c r="G8" s="246" t="s">
        <v>116</v>
      </c>
      <c r="H8" s="246" t="s">
        <v>117</v>
      </c>
      <c r="I8" s="246" t="s">
        <v>159</v>
      </c>
      <c r="J8" s="247" t="s">
        <v>176</v>
      </c>
      <c r="K8" s="341" t="s">
        <v>223</v>
      </c>
      <c r="N8" s="245"/>
      <c r="O8" s="245"/>
      <c r="P8" s="245"/>
      <c r="Q8" s="245"/>
      <c r="R8" s="245"/>
      <c r="S8" s="245"/>
      <c r="T8" s="245"/>
      <c r="U8" s="245"/>
      <c r="V8" s="245"/>
      <c r="W8" s="245"/>
    </row>
    <row r="9" spans="1:11" ht="6" customHeight="1">
      <c r="A9" s="496" t="s">
        <v>125</v>
      </c>
      <c r="B9" s="497" t="s">
        <v>125</v>
      </c>
      <c r="C9" s="498" t="s">
        <v>125</v>
      </c>
      <c r="D9" s="496" t="s">
        <v>125</v>
      </c>
      <c r="E9" s="496" t="s">
        <v>125</v>
      </c>
      <c r="F9" s="496" t="s">
        <v>125</v>
      </c>
      <c r="G9" s="496" t="s">
        <v>125</v>
      </c>
      <c r="H9" s="496" t="s">
        <v>125</v>
      </c>
      <c r="I9" s="496" t="s">
        <v>125</v>
      </c>
      <c r="J9" s="497" t="s">
        <v>125</v>
      </c>
      <c r="K9" s="249">
        <f>IF(SUM(K11:K19)=K10,"","Error")</f>
      </c>
    </row>
    <row r="10" spans="1:23" ht="9.75" customHeight="1">
      <c r="A10" s="250" t="s">
        <v>119</v>
      </c>
      <c r="B10" s="499">
        <v>3042</v>
      </c>
      <c r="C10" s="500">
        <v>12</v>
      </c>
      <c r="D10" s="501">
        <v>135</v>
      </c>
      <c r="E10" s="501">
        <v>279</v>
      </c>
      <c r="F10" s="501">
        <v>1003</v>
      </c>
      <c r="G10" s="501">
        <v>768</v>
      </c>
      <c r="H10" s="501">
        <v>495</v>
      </c>
      <c r="I10" s="501">
        <v>261</v>
      </c>
      <c r="J10" s="499">
        <v>89</v>
      </c>
      <c r="K10" s="251">
        <f aca="true" t="shared" si="0" ref="K10:K19">SUM(K21,K65)</f>
        <v>0</v>
      </c>
      <c r="L10" s="252">
        <f>IF(SUM(C10:K10)=B10,"","Error")</f>
      </c>
      <c r="M10" s="252"/>
      <c r="N10" s="253"/>
      <c r="O10" s="254"/>
      <c r="P10" s="254"/>
      <c r="Q10" s="254"/>
      <c r="R10" s="254"/>
      <c r="S10" s="254"/>
      <c r="T10" s="254"/>
      <c r="U10" s="254"/>
      <c r="V10" s="254"/>
      <c r="W10" s="254"/>
    </row>
    <row r="11" spans="1:23" ht="9.75" customHeight="1">
      <c r="A11" s="255" t="s">
        <v>77</v>
      </c>
      <c r="B11" s="499">
        <v>938</v>
      </c>
      <c r="C11" s="500">
        <v>0</v>
      </c>
      <c r="D11" s="501">
        <v>32</v>
      </c>
      <c r="E11" s="501">
        <v>77</v>
      </c>
      <c r="F11" s="501">
        <v>306</v>
      </c>
      <c r="G11" s="501">
        <v>219</v>
      </c>
      <c r="H11" s="501">
        <v>159</v>
      </c>
      <c r="I11" s="501">
        <v>112</v>
      </c>
      <c r="J11" s="499">
        <v>33</v>
      </c>
      <c r="K11" s="251">
        <f t="shared" si="0"/>
        <v>0</v>
      </c>
      <c r="L11" s="252">
        <f aca="true" t="shared" si="1" ref="L11:L19">IF(SUM(C11:K11)=B11,"","Error")</f>
      </c>
      <c r="M11" s="252"/>
      <c r="N11" s="256"/>
      <c r="O11" s="254"/>
      <c r="P11" s="254"/>
      <c r="Q11" s="254"/>
      <c r="R11" s="254"/>
      <c r="S11" s="254"/>
      <c r="T11" s="254"/>
      <c r="U11" s="254"/>
      <c r="V11" s="254"/>
      <c r="W11" s="254"/>
    </row>
    <row r="12" spans="1:23" ht="9.75" customHeight="1">
      <c r="A12" s="257" t="s">
        <v>79</v>
      </c>
      <c r="B12" s="499">
        <v>580</v>
      </c>
      <c r="C12" s="500">
        <v>1</v>
      </c>
      <c r="D12" s="501">
        <v>24</v>
      </c>
      <c r="E12" s="501">
        <v>63</v>
      </c>
      <c r="F12" s="501">
        <v>180</v>
      </c>
      <c r="G12" s="501">
        <v>165</v>
      </c>
      <c r="H12" s="501">
        <v>91</v>
      </c>
      <c r="I12" s="501">
        <v>40</v>
      </c>
      <c r="J12" s="499">
        <v>16</v>
      </c>
      <c r="K12" s="251">
        <f t="shared" si="0"/>
        <v>0</v>
      </c>
      <c r="L12" s="252">
        <f t="shared" si="1"/>
      </c>
      <c r="M12" s="252"/>
      <c r="O12" s="254"/>
      <c r="P12" s="254"/>
      <c r="Q12" s="254"/>
      <c r="R12" s="254"/>
      <c r="S12" s="254"/>
      <c r="T12" s="254"/>
      <c r="U12" s="254"/>
      <c r="V12" s="254"/>
      <c r="W12" s="254"/>
    </row>
    <row r="13" spans="1:23" ht="9.75" customHeight="1">
      <c r="A13" s="257" t="s">
        <v>81</v>
      </c>
      <c r="B13" s="499">
        <v>518</v>
      </c>
      <c r="C13" s="500">
        <v>2</v>
      </c>
      <c r="D13" s="501">
        <v>25</v>
      </c>
      <c r="E13" s="501">
        <v>48</v>
      </c>
      <c r="F13" s="501">
        <v>172</v>
      </c>
      <c r="G13" s="501">
        <v>134</v>
      </c>
      <c r="H13" s="501">
        <v>85</v>
      </c>
      <c r="I13" s="501">
        <v>32</v>
      </c>
      <c r="J13" s="499">
        <v>20</v>
      </c>
      <c r="K13" s="251">
        <f t="shared" si="0"/>
        <v>0</v>
      </c>
      <c r="L13" s="252">
        <f t="shared" si="1"/>
      </c>
      <c r="M13" s="252"/>
      <c r="O13" s="254"/>
      <c r="P13" s="254"/>
      <c r="Q13" s="254"/>
      <c r="R13" s="254"/>
      <c r="S13" s="254"/>
      <c r="T13" s="254"/>
      <c r="U13" s="254"/>
      <c r="V13" s="254"/>
      <c r="W13" s="254"/>
    </row>
    <row r="14" spans="1:23" ht="9.75" customHeight="1">
      <c r="A14" s="257" t="s">
        <v>83</v>
      </c>
      <c r="B14" s="499">
        <v>525</v>
      </c>
      <c r="C14" s="500">
        <v>5</v>
      </c>
      <c r="D14" s="501">
        <v>23</v>
      </c>
      <c r="E14" s="501">
        <v>48</v>
      </c>
      <c r="F14" s="501">
        <v>187</v>
      </c>
      <c r="G14" s="501">
        <v>133</v>
      </c>
      <c r="H14" s="501">
        <v>85</v>
      </c>
      <c r="I14" s="501">
        <v>35</v>
      </c>
      <c r="J14" s="499">
        <v>9</v>
      </c>
      <c r="K14" s="251">
        <f t="shared" si="0"/>
        <v>0</v>
      </c>
      <c r="L14" s="252">
        <f t="shared" si="1"/>
      </c>
      <c r="M14" s="252"/>
      <c r="O14" s="254"/>
      <c r="P14" s="254"/>
      <c r="Q14" s="254"/>
      <c r="R14" s="254"/>
      <c r="S14" s="254"/>
      <c r="T14" s="254"/>
      <c r="U14" s="254"/>
      <c r="V14" s="254"/>
      <c r="W14" s="254"/>
    </row>
    <row r="15" spans="1:23" ht="9.75" customHeight="1">
      <c r="A15" s="257" t="s">
        <v>85</v>
      </c>
      <c r="B15" s="499">
        <v>266</v>
      </c>
      <c r="C15" s="500">
        <v>1</v>
      </c>
      <c r="D15" s="501">
        <v>18</v>
      </c>
      <c r="E15" s="501">
        <v>31</v>
      </c>
      <c r="F15" s="501">
        <v>91</v>
      </c>
      <c r="G15" s="501">
        <v>58</v>
      </c>
      <c r="H15" s="501">
        <v>41</v>
      </c>
      <c r="I15" s="501">
        <v>24</v>
      </c>
      <c r="J15" s="499">
        <v>2</v>
      </c>
      <c r="K15" s="251">
        <f t="shared" si="0"/>
        <v>0</v>
      </c>
      <c r="L15" s="252">
        <f t="shared" si="1"/>
      </c>
      <c r="M15" s="252"/>
      <c r="O15" s="254"/>
      <c r="P15" s="254"/>
      <c r="Q15" s="254"/>
      <c r="R15" s="254"/>
      <c r="S15" s="254"/>
      <c r="T15" s="254"/>
      <c r="U15" s="254"/>
      <c r="V15" s="254"/>
      <c r="W15" s="254"/>
    </row>
    <row r="16" spans="1:23" ht="9.75" customHeight="1">
      <c r="A16" s="257" t="s">
        <v>87</v>
      </c>
      <c r="B16" s="499">
        <v>187</v>
      </c>
      <c r="C16" s="500">
        <v>3</v>
      </c>
      <c r="D16" s="501">
        <v>13</v>
      </c>
      <c r="E16" s="501">
        <v>11</v>
      </c>
      <c r="F16" s="501">
        <v>61</v>
      </c>
      <c r="G16" s="501">
        <v>51</v>
      </c>
      <c r="H16" s="501">
        <v>27</v>
      </c>
      <c r="I16" s="501">
        <v>14</v>
      </c>
      <c r="J16" s="499">
        <v>7</v>
      </c>
      <c r="K16" s="251">
        <f t="shared" si="0"/>
        <v>0</v>
      </c>
      <c r="L16" s="252">
        <f t="shared" si="1"/>
      </c>
      <c r="M16" s="252"/>
      <c r="O16" s="254"/>
      <c r="P16" s="254"/>
      <c r="Q16" s="254"/>
      <c r="R16" s="254"/>
      <c r="S16" s="254"/>
      <c r="T16" s="254"/>
      <c r="U16" s="254"/>
      <c r="V16" s="254"/>
      <c r="W16" s="254"/>
    </row>
    <row r="17" spans="1:23" ht="9.75" customHeight="1">
      <c r="A17" s="257" t="s">
        <v>89</v>
      </c>
      <c r="B17" s="499">
        <v>23</v>
      </c>
      <c r="C17" s="500">
        <v>0</v>
      </c>
      <c r="D17" s="501">
        <v>0</v>
      </c>
      <c r="E17" s="501">
        <v>1</v>
      </c>
      <c r="F17" s="501">
        <v>6</v>
      </c>
      <c r="G17" s="501">
        <v>3</v>
      </c>
      <c r="H17" s="501">
        <v>7</v>
      </c>
      <c r="I17" s="501">
        <v>4</v>
      </c>
      <c r="J17" s="499">
        <v>2</v>
      </c>
      <c r="K17" s="251">
        <f t="shared" si="0"/>
        <v>0</v>
      </c>
      <c r="L17" s="252">
        <f t="shared" si="1"/>
      </c>
      <c r="M17" s="252"/>
      <c r="O17" s="254"/>
      <c r="P17" s="254"/>
      <c r="Q17" s="254"/>
      <c r="R17" s="254"/>
      <c r="S17" s="254"/>
      <c r="T17" s="254"/>
      <c r="U17" s="254"/>
      <c r="V17" s="254"/>
      <c r="W17" s="254"/>
    </row>
    <row r="18" spans="1:23" ht="9.75" customHeight="1">
      <c r="A18" s="257" t="s">
        <v>90</v>
      </c>
      <c r="B18" s="499">
        <v>2</v>
      </c>
      <c r="C18" s="500">
        <v>0</v>
      </c>
      <c r="D18" s="501">
        <v>0</v>
      </c>
      <c r="E18" s="501">
        <v>0</v>
      </c>
      <c r="F18" s="501">
        <v>0</v>
      </c>
      <c r="G18" s="501">
        <v>2</v>
      </c>
      <c r="H18" s="501">
        <v>0</v>
      </c>
      <c r="I18" s="501">
        <v>0</v>
      </c>
      <c r="J18" s="499">
        <v>0</v>
      </c>
      <c r="K18" s="251">
        <f t="shared" si="0"/>
        <v>0</v>
      </c>
      <c r="L18" s="252">
        <f t="shared" si="1"/>
      </c>
      <c r="M18" s="252"/>
      <c r="O18" s="254"/>
      <c r="P18" s="254"/>
      <c r="Q18" s="254"/>
      <c r="R18" s="254"/>
      <c r="S18" s="254"/>
      <c r="T18" s="254"/>
      <c r="U18" s="254"/>
      <c r="V18" s="254"/>
      <c r="W18" s="254"/>
    </row>
    <row r="19" spans="1:23" ht="9.75" customHeight="1">
      <c r="A19" s="257" t="s">
        <v>38</v>
      </c>
      <c r="B19" s="499">
        <v>3</v>
      </c>
      <c r="C19" s="500">
        <v>0</v>
      </c>
      <c r="D19" s="501">
        <v>0</v>
      </c>
      <c r="E19" s="501">
        <v>0</v>
      </c>
      <c r="F19" s="501">
        <v>0</v>
      </c>
      <c r="G19" s="501">
        <v>3</v>
      </c>
      <c r="H19" s="501">
        <v>0</v>
      </c>
      <c r="I19" s="501">
        <v>0</v>
      </c>
      <c r="J19" s="499">
        <v>0</v>
      </c>
      <c r="K19" s="251">
        <f t="shared" si="0"/>
        <v>0</v>
      </c>
      <c r="L19" s="252">
        <f t="shared" si="1"/>
      </c>
      <c r="M19" s="252"/>
      <c r="O19" s="254"/>
      <c r="P19" s="254"/>
      <c r="Q19" s="254"/>
      <c r="R19" s="254"/>
      <c r="S19" s="254"/>
      <c r="T19" s="254"/>
      <c r="U19" s="254"/>
      <c r="V19" s="254"/>
      <c r="W19" s="254"/>
    </row>
    <row r="20" spans="1:11" ht="6" customHeight="1">
      <c r="A20" s="257"/>
      <c r="B20" s="497" t="s">
        <v>125</v>
      </c>
      <c r="C20" s="498" t="s">
        <v>125</v>
      </c>
      <c r="D20" s="496" t="s">
        <v>125</v>
      </c>
      <c r="E20" s="496" t="s">
        <v>125</v>
      </c>
      <c r="F20" s="496" t="s">
        <v>125</v>
      </c>
      <c r="G20" s="496" t="s">
        <v>125</v>
      </c>
      <c r="H20" s="496" t="s">
        <v>125</v>
      </c>
      <c r="I20" s="496" t="s">
        <v>125</v>
      </c>
      <c r="J20" s="497" t="s">
        <v>125</v>
      </c>
      <c r="K20" s="249">
        <f>IF(SUM(K22:K30)=K21,"","Error")</f>
      </c>
    </row>
    <row r="21" spans="1:23" ht="9.75" customHeight="1">
      <c r="A21" s="258" t="s">
        <v>120</v>
      </c>
      <c r="B21" s="499">
        <v>2564</v>
      </c>
      <c r="C21" s="500">
        <v>12</v>
      </c>
      <c r="D21" s="501">
        <v>104</v>
      </c>
      <c r="E21" s="501">
        <v>235</v>
      </c>
      <c r="F21" s="501">
        <v>844</v>
      </c>
      <c r="G21" s="501">
        <v>644</v>
      </c>
      <c r="H21" s="501">
        <v>430</v>
      </c>
      <c r="I21" s="501">
        <v>223</v>
      </c>
      <c r="J21" s="499">
        <v>72</v>
      </c>
      <c r="K21" s="251">
        <f>SUM(K22:K30)</f>
        <v>0</v>
      </c>
      <c r="L21" s="252">
        <f>IF(SUM(C21:K21)=B21,"","Error")</f>
      </c>
      <c r="M21" s="252"/>
      <c r="N21" s="245"/>
      <c r="O21" s="242"/>
      <c r="P21" s="242"/>
      <c r="Q21" s="242"/>
      <c r="R21" s="242"/>
      <c r="S21" s="242"/>
      <c r="T21" s="242"/>
      <c r="U21" s="242"/>
      <c r="V21" s="242"/>
      <c r="W21" s="242"/>
    </row>
    <row r="22" spans="1:23" ht="9.75" customHeight="1">
      <c r="A22" s="255" t="s">
        <v>177</v>
      </c>
      <c r="B22" s="499">
        <v>781</v>
      </c>
      <c r="C22" s="500">
        <v>0</v>
      </c>
      <c r="D22" s="501">
        <v>25</v>
      </c>
      <c r="E22" s="501">
        <v>64</v>
      </c>
      <c r="F22" s="501">
        <v>261</v>
      </c>
      <c r="G22" s="501">
        <v>180</v>
      </c>
      <c r="H22" s="501">
        <v>131</v>
      </c>
      <c r="I22" s="501">
        <v>98</v>
      </c>
      <c r="J22" s="499">
        <v>22</v>
      </c>
      <c r="K22" s="251">
        <f>'[1]ABGESTAG'!M6</f>
        <v>0</v>
      </c>
      <c r="L22" s="252">
        <f aca="true" t="shared" si="2" ref="L22:L30">IF(SUM(C22:K22)=B22,"","Error")</f>
      </c>
      <c r="M22" s="252"/>
      <c r="N22" s="245"/>
      <c r="O22" s="245"/>
      <c r="P22" s="245"/>
      <c r="Q22" s="245"/>
      <c r="R22" s="245"/>
      <c r="S22" s="245"/>
      <c r="T22" s="245"/>
      <c r="U22" s="245"/>
      <c r="V22" s="245"/>
      <c r="W22" s="245"/>
    </row>
    <row r="23" spans="1:13" ht="9.75" customHeight="1">
      <c r="A23" s="257" t="s">
        <v>178</v>
      </c>
      <c r="B23" s="499">
        <v>486</v>
      </c>
      <c r="C23" s="500">
        <v>1</v>
      </c>
      <c r="D23" s="501">
        <v>20</v>
      </c>
      <c r="E23" s="501">
        <v>50</v>
      </c>
      <c r="F23" s="501">
        <v>153</v>
      </c>
      <c r="G23" s="501">
        <v>135</v>
      </c>
      <c r="H23" s="501">
        <v>76</v>
      </c>
      <c r="I23" s="501">
        <v>37</v>
      </c>
      <c r="J23" s="499">
        <v>14</v>
      </c>
      <c r="K23" s="251">
        <f>'[1]ABGESTAG'!M7</f>
        <v>0</v>
      </c>
      <c r="L23" s="252">
        <f t="shared" si="2"/>
      </c>
      <c r="M23" s="252"/>
    </row>
    <row r="24" spans="1:23" ht="9.75" customHeight="1">
      <c r="A24" s="257" t="s">
        <v>179</v>
      </c>
      <c r="B24" s="499">
        <v>441</v>
      </c>
      <c r="C24" s="500">
        <v>2</v>
      </c>
      <c r="D24" s="501">
        <v>21</v>
      </c>
      <c r="E24" s="501">
        <v>44</v>
      </c>
      <c r="F24" s="501">
        <v>139</v>
      </c>
      <c r="G24" s="501">
        <v>113</v>
      </c>
      <c r="H24" s="501">
        <v>76</v>
      </c>
      <c r="I24" s="501">
        <v>27</v>
      </c>
      <c r="J24" s="499">
        <v>19</v>
      </c>
      <c r="K24" s="251">
        <f>'[1]ABGESTAG'!M8</f>
        <v>0</v>
      </c>
      <c r="L24" s="252">
        <f t="shared" si="2"/>
      </c>
      <c r="M24" s="252"/>
      <c r="N24" s="253"/>
      <c r="O24" s="254"/>
      <c r="P24" s="254"/>
      <c r="Q24" s="254"/>
      <c r="R24" s="254"/>
      <c r="S24" s="254"/>
      <c r="T24" s="254"/>
      <c r="U24" s="254"/>
      <c r="V24" s="254"/>
      <c r="W24" s="254"/>
    </row>
    <row r="25" spans="1:23" ht="9.75" customHeight="1">
      <c r="A25" s="257" t="s">
        <v>180</v>
      </c>
      <c r="B25" s="499">
        <v>455</v>
      </c>
      <c r="C25" s="500">
        <v>5</v>
      </c>
      <c r="D25" s="501">
        <v>14</v>
      </c>
      <c r="E25" s="501">
        <v>44</v>
      </c>
      <c r="F25" s="501">
        <v>157</v>
      </c>
      <c r="G25" s="501">
        <v>118</v>
      </c>
      <c r="H25" s="501">
        <v>79</v>
      </c>
      <c r="I25" s="501">
        <v>30</v>
      </c>
      <c r="J25" s="499">
        <v>8</v>
      </c>
      <c r="K25" s="251">
        <f>'[1]ABGESTAG'!M9</f>
        <v>0</v>
      </c>
      <c r="L25" s="252">
        <f t="shared" si="2"/>
      </c>
      <c r="M25" s="252"/>
      <c r="N25" s="256"/>
      <c r="O25" s="254"/>
      <c r="P25" s="254"/>
      <c r="Q25" s="254"/>
      <c r="R25" s="254"/>
      <c r="S25" s="254"/>
      <c r="T25" s="254"/>
      <c r="U25" s="254"/>
      <c r="V25" s="254"/>
      <c r="W25" s="254"/>
    </row>
    <row r="26" spans="1:23" ht="9.75" customHeight="1">
      <c r="A26" s="257" t="s">
        <v>181</v>
      </c>
      <c r="B26" s="499">
        <v>217</v>
      </c>
      <c r="C26" s="500">
        <v>1</v>
      </c>
      <c r="D26" s="501">
        <v>12</v>
      </c>
      <c r="E26" s="501">
        <v>24</v>
      </c>
      <c r="F26" s="501">
        <v>76</v>
      </c>
      <c r="G26" s="501">
        <v>48</v>
      </c>
      <c r="H26" s="501">
        <v>36</v>
      </c>
      <c r="I26" s="501">
        <v>18</v>
      </c>
      <c r="J26" s="499">
        <v>2</v>
      </c>
      <c r="K26" s="251">
        <f>'[1]ABGESTAG'!M10</f>
        <v>0</v>
      </c>
      <c r="L26" s="252">
        <f t="shared" si="2"/>
      </c>
      <c r="M26" s="252"/>
      <c r="O26" s="254"/>
      <c r="P26" s="254"/>
      <c r="Q26" s="254"/>
      <c r="R26" s="254"/>
      <c r="S26" s="254"/>
      <c r="T26" s="254"/>
      <c r="U26" s="254"/>
      <c r="V26" s="254"/>
      <c r="W26" s="254"/>
    </row>
    <row r="27" spans="1:23" ht="9.75" customHeight="1">
      <c r="A27" s="257" t="s">
        <v>182</v>
      </c>
      <c r="B27" s="499">
        <v>158</v>
      </c>
      <c r="C27" s="500">
        <v>3</v>
      </c>
      <c r="D27" s="501">
        <v>12</v>
      </c>
      <c r="E27" s="501">
        <v>9</v>
      </c>
      <c r="F27" s="501">
        <v>52</v>
      </c>
      <c r="G27" s="501">
        <v>42</v>
      </c>
      <c r="H27" s="501">
        <v>25</v>
      </c>
      <c r="I27" s="501">
        <v>10</v>
      </c>
      <c r="J27" s="499">
        <v>5</v>
      </c>
      <c r="K27" s="251">
        <f>'[1]ABGESTAG'!M11</f>
        <v>0</v>
      </c>
      <c r="L27" s="252">
        <f t="shared" si="2"/>
      </c>
      <c r="M27" s="252"/>
      <c r="O27" s="254"/>
      <c r="P27" s="254"/>
      <c r="Q27" s="254"/>
      <c r="R27" s="254"/>
      <c r="S27" s="254"/>
      <c r="T27" s="254"/>
      <c r="U27" s="254"/>
      <c r="V27" s="254"/>
      <c r="W27" s="254"/>
    </row>
    <row r="28" spans="1:23" ht="9.75" customHeight="1">
      <c r="A28" s="257" t="s">
        <v>183</v>
      </c>
      <c r="B28" s="499">
        <v>21</v>
      </c>
      <c r="C28" s="500">
        <v>0</v>
      </c>
      <c r="D28" s="501">
        <v>0</v>
      </c>
      <c r="E28" s="501">
        <v>0</v>
      </c>
      <c r="F28" s="501">
        <v>6</v>
      </c>
      <c r="G28" s="501">
        <v>3</v>
      </c>
      <c r="H28" s="501">
        <v>7</v>
      </c>
      <c r="I28" s="501">
        <v>3</v>
      </c>
      <c r="J28" s="499">
        <v>2</v>
      </c>
      <c r="K28" s="251">
        <f>'[1]ABGESTAG'!M12</f>
        <v>0</v>
      </c>
      <c r="L28" s="252">
        <f t="shared" si="2"/>
      </c>
      <c r="M28" s="252"/>
      <c r="O28" s="254"/>
      <c r="P28" s="254"/>
      <c r="Q28" s="254"/>
      <c r="R28" s="254"/>
      <c r="S28" s="254"/>
      <c r="T28" s="254"/>
      <c r="U28" s="254"/>
      <c r="V28" s="254"/>
      <c r="W28" s="254"/>
    </row>
    <row r="29" spans="1:23" ht="9.75" customHeight="1">
      <c r="A29" s="257" t="s">
        <v>184</v>
      </c>
      <c r="B29" s="499">
        <v>2</v>
      </c>
      <c r="C29" s="500">
        <v>0</v>
      </c>
      <c r="D29" s="501">
        <v>0</v>
      </c>
      <c r="E29" s="501">
        <v>0</v>
      </c>
      <c r="F29" s="501">
        <v>0</v>
      </c>
      <c r="G29" s="501">
        <v>2</v>
      </c>
      <c r="H29" s="501">
        <v>0</v>
      </c>
      <c r="I29" s="501">
        <v>0</v>
      </c>
      <c r="J29" s="499">
        <v>0</v>
      </c>
      <c r="K29" s="251">
        <f>'[1]ABGESTAG'!M13</f>
        <v>0</v>
      </c>
      <c r="L29" s="252">
        <f t="shared" si="2"/>
      </c>
      <c r="M29" s="252"/>
      <c r="O29" s="254"/>
      <c r="P29" s="254"/>
      <c r="Q29" s="254"/>
      <c r="R29" s="254"/>
      <c r="S29" s="254"/>
      <c r="T29" s="254"/>
      <c r="U29" s="254"/>
      <c r="V29" s="254"/>
      <c r="W29" s="254"/>
    </row>
    <row r="30" spans="1:23" ht="9.75" customHeight="1">
      <c r="A30" s="257" t="s">
        <v>166</v>
      </c>
      <c r="B30" s="499">
        <v>3</v>
      </c>
      <c r="C30" s="500">
        <v>0</v>
      </c>
      <c r="D30" s="501">
        <v>0</v>
      </c>
      <c r="E30" s="501">
        <v>0</v>
      </c>
      <c r="F30" s="501">
        <v>0</v>
      </c>
      <c r="G30" s="501">
        <v>3</v>
      </c>
      <c r="H30" s="501">
        <v>0</v>
      </c>
      <c r="I30" s="501">
        <v>0</v>
      </c>
      <c r="J30" s="499">
        <v>0</v>
      </c>
      <c r="K30" s="251">
        <f>'[1]ABGESTAG'!M14</f>
        <v>0</v>
      </c>
      <c r="L30" s="252">
        <f t="shared" si="2"/>
      </c>
      <c r="M30" s="252"/>
      <c r="O30" s="254"/>
      <c r="P30" s="254"/>
      <c r="Q30" s="254"/>
      <c r="R30" s="254"/>
      <c r="S30" s="254"/>
      <c r="T30" s="254"/>
      <c r="U30" s="254"/>
      <c r="V30" s="254"/>
      <c r="W30" s="254"/>
    </row>
    <row r="31" spans="1:23" ht="6" customHeight="1">
      <c r="A31" s="257"/>
      <c r="B31" s="497" t="s">
        <v>125</v>
      </c>
      <c r="C31" s="498" t="s">
        <v>125</v>
      </c>
      <c r="D31" s="496" t="s">
        <v>125</v>
      </c>
      <c r="E31" s="496" t="s">
        <v>125</v>
      </c>
      <c r="F31" s="496" t="s">
        <v>125</v>
      </c>
      <c r="G31" s="496" t="s">
        <v>125</v>
      </c>
      <c r="H31" s="496" t="s">
        <v>125</v>
      </c>
      <c r="I31" s="496" t="s">
        <v>125</v>
      </c>
      <c r="J31" s="497" t="s">
        <v>125</v>
      </c>
      <c r="K31" s="249">
        <f>IF(SUM(K33:K41)=K32,"","Error")</f>
      </c>
      <c r="O31" s="254"/>
      <c r="P31" s="254"/>
      <c r="Q31" s="254"/>
      <c r="R31" s="254"/>
      <c r="S31" s="254"/>
      <c r="T31" s="254"/>
      <c r="U31" s="254"/>
      <c r="V31" s="254"/>
      <c r="W31" s="254"/>
    </row>
    <row r="32" spans="1:23" ht="9.75" customHeight="1">
      <c r="A32" s="257" t="s">
        <v>121</v>
      </c>
      <c r="B32" s="499">
        <v>475</v>
      </c>
      <c r="C32" s="500">
        <v>2</v>
      </c>
      <c r="D32" s="501">
        <v>15</v>
      </c>
      <c r="E32" s="501">
        <v>50</v>
      </c>
      <c r="F32" s="501">
        <v>176</v>
      </c>
      <c r="G32" s="501">
        <v>114</v>
      </c>
      <c r="H32" s="501">
        <v>71</v>
      </c>
      <c r="I32" s="501">
        <v>33</v>
      </c>
      <c r="J32" s="499">
        <v>14</v>
      </c>
      <c r="K32" s="251">
        <f>SUM(K33:K41)</f>
        <v>0</v>
      </c>
      <c r="L32" s="252">
        <f>IF(SUM(C32:K32)=B32,"","Error")</f>
      </c>
      <c r="M32" s="252"/>
      <c r="O32" s="254"/>
      <c r="P32" s="254"/>
      <c r="Q32" s="254"/>
      <c r="R32" s="254"/>
      <c r="S32" s="254"/>
      <c r="T32" s="254"/>
      <c r="U32" s="254"/>
      <c r="V32" s="254"/>
      <c r="W32" s="254"/>
    </row>
    <row r="33" spans="1:23" ht="9.75" customHeight="1">
      <c r="A33" s="255" t="s">
        <v>185</v>
      </c>
      <c r="B33" s="499">
        <v>156</v>
      </c>
      <c r="C33" s="500">
        <v>0</v>
      </c>
      <c r="D33" s="501">
        <v>1</v>
      </c>
      <c r="E33" s="501">
        <v>16</v>
      </c>
      <c r="F33" s="501">
        <v>61</v>
      </c>
      <c r="G33" s="501">
        <v>30</v>
      </c>
      <c r="H33" s="501">
        <v>25</v>
      </c>
      <c r="I33" s="501">
        <v>18</v>
      </c>
      <c r="J33" s="499">
        <v>5</v>
      </c>
      <c r="K33" s="251">
        <f>'[1]ABGESTAG'!M32</f>
        <v>0</v>
      </c>
      <c r="L33" s="252">
        <f aca="true" t="shared" si="3" ref="L33:L41">IF(SUM(C33:K33)=B33,"","Error")</f>
      </c>
      <c r="M33" s="252"/>
      <c r="O33" s="254"/>
      <c r="P33" s="254"/>
      <c r="Q33" s="254"/>
      <c r="R33" s="254"/>
      <c r="S33" s="254"/>
      <c r="T33" s="254"/>
      <c r="U33" s="254"/>
      <c r="V33" s="254"/>
      <c r="W33" s="254"/>
    </row>
    <row r="34" spans="1:13" ht="9.75" customHeight="1">
      <c r="A34" s="257" t="s">
        <v>186</v>
      </c>
      <c r="B34" s="499">
        <v>93</v>
      </c>
      <c r="C34" s="500">
        <v>0</v>
      </c>
      <c r="D34" s="501">
        <v>4</v>
      </c>
      <c r="E34" s="501">
        <v>12</v>
      </c>
      <c r="F34" s="501">
        <v>32</v>
      </c>
      <c r="G34" s="501">
        <v>27</v>
      </c>
      <c r="H34" s="501">
        <v>7</v>
      </c>
      <c r="I34" s="501">
        <v>8</v>
      </c>
      <c r="J34" s="499">
        <v>3</v>
      </c>
      <c r="K34" s="251">
        <f>'[1]ABGESTAG'!M33</f>
        <v>0</v>
      </c>
      <c r="L34" s="252">
        <f t="shared" si="3"/>
      </c>
      <c r="M34" s="252"/>
    </row>
    <row r="35" spans="1:13" ht="9.75" customHeight="1">
      <c r="A35" s="257" t="s">
        <v>187</v>
      </c>
      <c r="B35" s="499">
        <v>69</v>
      </c>
      <c r="C35" s="500">
        <v>0</v>
      </c>
      <c r="D35" s="501">
        <v>4</v>
      </c>
      <c r="E35" s="501">
        <v>5</v>
      </c>
      <c r="F35" s="501">
        <v>22</v>
      </c>
      <c r="G35" s="501">
        <v>21</v>
      </c>
      <c r="H35" s="501">
        <v>11</v>
      </c>
      <c r="I35" s="501">
        <v>2</v>
      </c>
      <c r="J35" s="499">
        <v>4</v>
      </c>
      <c r="K35" s="251">
        <f>'[1]ABGESTAG'!M34</f>
        <v>0</v>
      </c>
      <c r="L35" s="252">
        <f t="shared" si="3"/>
      </c>
      <c r="M35" s="252"/>
    </row>
    <row r="36" spans="1:13" ht="9.75" customHeight="1">
      <c r="A36" s="257" t="s">
        <v>188</v>
      </c>
      <c r="B36" s="499">
        <v>85</v>
      </c>
      <c r="C36" s="500">
        <v>1</v>
      </c>
      <c r="D36" s="501">
        <v>2</v>
      </c>
      <c r="E36" s="501">
        <v>8</v>
      </c>
      <c r="F36" s="501">
        <v>37</v>
      </c>
      <c r="G36" s="501">
        <v>17</v>
      </c>
      <c r="H36" s="501">
        <v>16</v>
      </c>
      <c r="I36" s="501">
        <v>3</v>
      </c>
      <c r="J36" s="499">
        <v>1</v>
      </c>
      <c r="K36" s="251">
        <f>'[1]ABGESTAG'!M35</f>
        <v>0</v>
      </c>
      <c r="L36" s="252">
        <f t="shared" si="3"/>
      </c>
      <c r="M36" s="252"/>
    </row>
    <row r="37" spans="1:13" ht="9.75" customHeight="1">
      <c r="A37" s="257" t="s">
        <v>189</v>
      </c>
      <c r="B37" s="499">
        <v>36</v>
      </c>
      <c r="C37" s="500">
        <v>0</v>
      </c>
      <c r="D37" s="501">
        <v>1</v>
      </c>
      <c r="E37" s="501">
        <v>6</v>
      </c>
      <c r="F37" s="501">
        <v>13</v>
      </c>
      <c r="G37" s="501">
        <v>7</v>
      </c>
      <c r="H37" s="501">
        <v>7</v>
      </c>
      <c r="I37" s="501">
        <v>2</v>
      </c>
      <c r="J37" s="499">
        <v>0</v>
      </c>
      <c r="K37" s="251">
        <f>'[1]ABGESTAG'!M36</f>
        <v>0</v>
      </c>
      <c r="L37" s="252">
        <f t="shared" si="3"/>
      </c>
      <c r="M37" s="252"/>
    </row>
    <row r="38" spans="1:13" ht="9.75" customHeight="1">
      <c r="A38" s="257" t="s">
        <v>190</v>
      </c>
      <c r="B38" s="499">
        <v>31</v>
      </c>
      <c r="C38" s="500">
        <v>1</v>
      </c>
      <c r="D38" s="501">
        <v>3</v>
      </c>
      <c r="E38" s="501">
        <v>3</v>
      </c>
      <c r="F38" s="501">
        <v>10</v>
      </c>
      <c r="G38" s="501">
        <v>9</v>
      </c>
      <c r="H38" s="501">
        <v>4</v>
      </c>
      <c r="I38" s="501">
        <v>0</v>
      </c>
      <c r="J38" s="499">
        <v>1</v>
      </c>
      <c r="K38" s="251">
        <f>'[1]ABGESTAG'!M37</f>
        <v>0</v>
      </c>
      <c r="L38" s="252">
        <f t="shared" si="3"/>
      </c>
      <c r="M38" s="252"/>
    </row>
    <row r="39" spans="1:13" ht="9.75" customHeight="1">
      <c r="A39" s="257" t="s">
        <v>191</v>
      </c>
      <c r="B39" s="499">
        <v>2</v>
      </c>
      <c r="C39" s="500">
        <v>0</v>
      </c>
      <c r="D39" s="501">
        <v>0</v>
      </c>
      <c r="E39" s="501">
        <v>0</v>
      </c>
      <c r="F39" s="501">
        <v>1</v>
      </c>
      <c r="G39" s="501">
        <v>0</v>
      </c>
      <c r="H39" s="501">
        <v>1</v>
      </c>
      <c r="I39" s="501">
        <v>0</v>
      </c>
      <c r="J39" s="499">
        <v>0</v>
      </c>
      <c r="K39" s="251">
        <f>'[1]ABGESTAG'!M38</f>
        <v>0</v>
      </c>
      <c r="L39" s="252">
        <f t="shared" si="3"/>
      </c>
      <c r="M39" s="252"/>
    </row>
    <row r="40" spans="1:13" ht="9.75" customHeight="1">
      <c r="A40" s="257" t="s">
        <v>192</v>
      </c>
      <c r="B40" s="499">
        <v>2</v>
      </c>
      <c r="C40" s="500">
        <v>0</v>
      </c>
      <c r="D40" s="501">
        <v>0</v>
      </c>
      <c r="E40" s="501">
        <v>0</v>
      </c>
      <c r="F40" s="501">
        <v>0</v>
      </c>
      <c r="G40" s="501">
        <v>2</v>
      </c>
      <c r="H40" s="501">
        <v>0</v>
      </c>
      <c r="I40" s="501">
        <v>0</v>
      </c>
      <c r="J40" s="499">
        <v>0</v>
      </c>
      <c r="K40" s="251">
        <f>'[1]ABGESTAG'!M39</f>
        <v>0</v>
      </c>
      <c r="L40" s="252">
        <f t="shared" si="3"/>
      </c>
      <c r="M40" s="252"/>
    </row>
    <row r="41" spans="1:13" ht="9.75" customHeight="1">
      <c r="A41" s="257" t="s">
        <v>172</v>
      </c>
      <c r="B41" s="499">
        <v>1</v>
      </c>
      <c r="C41" s="500">
        <v>0</v>
      </c>
      <c r="D41" s="501">
        <v>0</v>
      </c>
      <c r="E41" s="501">
        <v>0</v>
      </c>
      <c r="F41" s="501">
        <v>0</v>
      </c>
      <c r="G41" s="501">
        <v>1</v>
      </c>
      <c r="H41" s="501">
        <v>0</v>
      </c>
      <c r="I41" s="501">
        <v>0</v>
      </c>
      <c r="J41" s="499">
        <v>0</v>
      </c>
      <c r="K41" s="251">
        <f>'[1]ABGESTAG'!M40</f>
        <v>0</v>
      </c>
      <c r="L41" s="252">
        <f t="shared" si="3"/>
      </c>
      <c r="M41" s="252"/>
    </row>
    <row r="42" spans="1:11" ht="6" customHeight="1">
      <c r="A42" s="257"/>
      <c r="B42" s="497" t="s">
        <v>125</v>
      </c>
      <c r="C42" s="498" t="s">
        <v>125</v>
      </c>
      <c r="D42" s="496" t="s">
        <v>125</v>
      </c>
      <c r="E42" s="496" t="s">
        <v>125</v>
      </c>
      <c r="F42" s="496" t="s">
        <v>125</v>
      </c>
      <c r="G42" s="496" t="s">
        <v>125</v>
      </c>
      <c r="H42" s="496" t="s">
        <v>125</v>
      </c>
      <c r="I42" s="496" t="s">
        <v>125</v>
      </c>
      <c r="J42" s="497" t="s">
        <v>125</v>
      </c>
      <c r="K42" s="249">
        <f>IF(SUM(K44:K52)=K43,"","Error")</f>
      </c>
    </row>
    <row r="43" spans="1:13" ht="9.75" customHeight="1">
      <c r="A43" s="257" t="s">
        <v>126</v>
      </c>
      <c r="B43" s="499">
        <v>1751</v>
      </c>
      <c r="C43" s="500">
        <v>10</v>
      </c>
      <c r="D43" s="501">
        <v>74</v>
      </c>
      <c r="E43" s="501">
        <v>160</v>
      </c>
      <c r="F43" s="501">
        <v>566</v>
      </c>
      <c r="G43" s="501">
        <v>433</v>
      </c>
      <c r="H43" s="501">
        <v>307</v>
      </c>
      <c r="I43" s="501">
        <v>150</v>
      </c>
      <c r="J43" s="499">
        <v>51</v>
      </c>
      <c r="K43" s="251">
        <f>SUM(K44:K52)</f>
        <v>0</v>
      </c>
      <c r="L43" s="252">
        <f>IF(SUM(C43:K43)=B43,"","Error")</f>
      </c>
      <c r="M43" s="252"/>
    </row>
    <row r="44" spans="1:13" ht="9.75" customHeight="1">
      <c r="A44" s="255" t="s">
        <v>185</v>
      </c>
      <c r="B44" s="499">
        <v>506</v>
      </c>
      <c r="C44" s="500">
        <v>0</v>
      </c>
      <c r="D44" s="501">
        <v>22</v>
      </c>
      <c r="E44" s="501">
        <v>39</v>
      </c>
      <c r="F44" s="501">
        <v>165</v>
      </c>
      <c r="G44" s="501">
        <v>122</v>
      </c>
      <c r="H44" s="501">
        <v>82</v>
      </c>
      <c r="I44" s="501">
        <v>62</v>
      </c>
      <c r="J44" s="499">
        <v>14</v>
      </c>
      <c r="K44" s="251">
        <f>'[1]ABGESTAG'!M41</f>
        <v>0</v>
      </c>
      <c r="L44" s="252">
        <f aca="true" t="shared" si="4" ref="L44:L52">IF(SUM(C44:K44)=B44,"","Error")</f>
      </c>
      <c r="M44" s="252"/>
    </row>
    <row r="45" spans="1:13" ht="9.75" customHeight="1">
      <c r="A45" s="257" t="s">
        <v>186</v>
      </c>
      <c r="B45" s="499">
        <v>333</v>
      </c>
      <c r="C45" s="500">
        <v>1</v>
      </c>
      <c r="D45" s="501">
        <v>11</v>
      </c>
      <c r="E45" s="501">
        <v>35</v>
      </c>
      <c r="F45" s="501">
        <v>101</v>
      </c>
      <c r="G45" s="501">
        <v>91</v>
      </c>
      <c r="H45" s="501">
        <v>62</v>
      </c>
      <c r="I45" s="501">
        <v>22</v>
      </c>
      <c r="J45" s="499">
        <v>10</v>
      </c>
      <c r="K45" s="251">
        <f>'[1]ABGESTAG'!M42</f>
        <v>0</v>
      </c>
      <c r="L45" s="252">
        <f t="shared" si="4"/>
      </c>
      <c r="M45" s="252"/>
    </row>
    <row r="46" spans="1:13" ht="9.75" customHeight="1">
      <c r="A46" s="257" t="s">
        <v>187</v>
      </c>
      <c r="B46" s="499">
        <v>315</v>
      </c>
      <c r="C46" s="500">
        <v>2</v>
      </c>
      <c r="D46" s="501">
        <v>13</v>
      </c>
      <c r="E46" s="501">
        <v>33</v>
      </c>
      <c r="F46" s="501">
        <v>99</v>
      </c>
      <c r="G46" s="501">
        <v>75</v>
      </c>
      <c r="H46" s="501">
        <v>59</v>
      </c>
      <c r="I46" s="501">
        <v>20</v>
      </c>
      <c r="J46" s="499">
        <v>14</v>
      </c>
      <c r="K46" s="251">
        <f>'[1]ABGESTAG'!M43</f>
        <v>0</v>
      </c>
      <c r="L46" s="252">
        <f t="shared" si="4"/>
      </c>
      <c r="M46" s="252"/>
    </row>
    <row r="47" spans="1:13" ht="9.75" customHeight="1">
      <c r="A47" s="257" t="s">
        <v>188</v>
      </c>
      <c r="B47" s="499">
        <v>315</v>
      </c>
      <c r="C47" s="500">
        <v>4</v>
      </c>
      <c r="D47" s="501">
        <v>10</v>
      </c>
      <c r="E47" s="501">
        <v>31</v>
      </c>
      <c r="F47" s="501">
        <v>106</v>
      </c>
      <c r="G47" s="501">
        <v>82</v>
      </c>
      <c r="H47" s="501">
        <v>56</v>
      </c>
      <c r="I47" s="501">
        <v>21</v>
      </c>
      <c r="J47" s="499">
        <v>5</v>
      </c>
      <c r="K47" s="251">
        <f>'[1]ABGESTAG'!M44</f>
        <v>0</v>
      </c>
      <c r="L47" s="252">
        <f t="shared" si="4"/>
      </c>
      <c r="M47" s="252"/>
    </row>
    <row r="48" spans="1:13" ht="9.75" customHeight="1">
      <c r="A48" s="257" t="s">
        <v>189</v>
      </c>
      <c r="B48" s="499">
        <v>154</v>
      </c>
      <c r="C48" s="500">
        <v>1</v>
      </c>
      <c r="D48" s="501">
        <v>10</v>
      </c>
      <c r="E48" s="501">
        <v>16</v>
      </c>
      <c r="F48" s="501">
        <v>57</v>
      </c>
      <c r="G48" s="501">
        <v>31</v>
      </c>
      <c r="H48" s="501">
        <v>24</v>
      </c>
      <c r="I48" s="501">
        <v>13</v>
      </c>
      <c r="J48" s="499">
        <v>2</v>
      </c>
      <c r="K48" s="251">
        <f>'[1]ABGESTAG'!M45</f>
        <v>0</v>
      </c>
      <c r="L48" s="252">
        <f t="shared" si="4"/>
      </c>
      <c r="M48" s="252"/>
    </row>
    <row r="49" spans="1:13" ht="9.75" customHeight="1">
      <c r="A49" s="257" t="s">
        <v>190</v>
      </c>
      <c r="B49" s="499">
        <v>109</v>
      </c>
      <c r="C49" s="500">
        <v>2</v>
      </c>
      <c r="D49" s="501">
        <v>8</v>
      </c>
      <c r="E49" s="501">
        <v>6</v>
      </c>
      <c r="F49" s="501">
        <v>34</v>
      </c>
      <c r="G49" s="501">
        <v>28</v>
      </c>
      <c r="H49" s="501">
        <v>18</v>
      </c>
      <c r="I49" s="501">
        <v>9</v>
      </c>
      <c r="J49" s="499">
        <v>4</v>
      </c>
      <c r="K49" s="251">
        <f>'[1]ABGESTAG'!M46</f>
        <v>0</v>
      </c>
      <c r="L49" s="252">
        <f t="shared" si="4"/>
      </c>
      <c r="M49" s="252"/>
    </row>
    <row r="50" spans="1:13" ht="9.75" customHeight="1">
      <c r="A50" s="257" t="s">
        <v>191</v>
      </c>
      <c r="B50" s="499">
        <v>17</v>
      </c>
      <c r="C50" s="500">
        <v>0</v>
      </c>
      <c r="D50" s="501">
        <v>0</v>
      </c>
      <c r="E50" s="501">
        <v>0</v>
      </c>
      <c r="F50" s="501">
        <v>4</v>
      </c>
      <c r="G50" s="501">
        <v>2</v>
      </c>
      <c r="H50" s="501">
        <v>6</v>
      </c>
      <c r="I50" s="501">
        <v>3</v>
      </c>
      <c r="J50" s="499">
        <v>2</v>
      </c>
      <c r="K50" s="251">
        <f>'[1]ABGESTAG'!M47</f>
        <v>0</v>
      </c>
      <c r="L50" s="252">
        <f t="shared" si="4"/>
      </c>
      <c r="M50" s="252"/>
    </row>
    <row r="51" spans="1:13" ht="9.75" customHeight="1">
      <c r="A51" s="257" t="s">
        <v>192</v>
      </c>
      <c r="B51" s="499">
        <v>0</v>
      </c>
      <c r="C51" s="500">
        <v>0</v>
      </c>
      <c r="D51" s="501">
        <v>0</v>
      </c>
      <c r="E51" s="501">
        <v>0</v>
      </c>
      <c r="F51" s="501">
        <v>0</v>
      </c>
      <c r="G51" s="501">
        <v>0</v>
      </c>
      <c r="H51" s="501">
        <v>0</v>
      </c>
      <c r="I51" s="501">
        <v>0</v>
      </c>
      <c r="J51" s="499">
        <v>0</v>
      </c>
      <c r="K51" s="251">
        <f>'[1]ABGESTAG'!M48</f>
        <v>0</v>
      </c>
      <c r="L51" s="252">
        <f t="shared" si="4"/>
      </c>
      <c r="M51" s="252"/>
    </row>
    <row r="52" spans="1:13" ht="9.75" customHeight="1">
      <c r="A52" s="257" t="s">
        <v>172</v>
      </c>
      <c r="B52" s="499">
        <v>2</v>
      </c>
      <c r="C52" s="500">
        <v>0</v>
      </c>
      <c r="D52" s="501">
        <v>0</v>
      </c>
      <c r="E52" s="501">
        <v>0</v>
      </c>
      <c r="F52" s="501">
        <v>0</v>
      </c>
      <c r="G52" s="501">
        <v>2</v>
      </c>
      <c r="H52" s="501">
        <v>0</v>
      </c>
      <c r="I52" s="501">
        <v>0</v>
      </c>
      <c r="J52" s="499">
        <v>0</v>
      </c>
      <c r="K52" s="251">
        <f>'[1]ABGESTAG'!M49</f>
        <v>0</v>
      </c>
      <c r="L52" s="252">
        <f t="shared" si="4"/>
      </c>
      <c r="M52" s="252"/>
    </row>
    <row r="53" spans="1:11" ht="6" customHeight="1">
      <c r="A53" s="257"/>
      <c r="B53" s="497" t="s">
        <v>125</v>
      </c>
      <c r="C53" s="498" t="s">
        <v>125</v>
      </c>
      <c r="D53" s="496" t="s">
        <v>125</v>
      </c>
      <c r="E53" s="496" t="s">
        <v>125</v>
      </c>
      <c r="F53" s="496" t="s">
        <v>125</v>
      </c>
      <c r="G53" s="496" t="s">
        <v>125</v>
      </c>
      <c r="H53" s="496" t="s">
        <v>125</v>
      </c>
      <c r="I53" s="496" t="s">
        <v>125</v>
      </c>
      <c r="J53" s="497" t="s">
        <v>125</v>
      </c>
      <c r="K53" s="249">
        <f>IF(SUM(K55:K63)=K54,"","Error")</f>
      </c>
    </row>
    <row r="54" spans="1:13" ht="9.75" customHeight="1">
      <c r="A54" s="257" t="s">
        <v>127</v>
      </c>
      <c r="B54" s="499">
        <v>338</v>
      </c>
      <c r="C54" s="500">
        <v>0</v>
      </c>
      <c r="D54" s="501">
        <v>15</v>
      </c>
      <c r="E54" s="501">
        <v>25</v>
      </c>
      <c r="F54" s="501">
        <v>102</v>
      </c>
      <c r="G54" s="501">
        <v>97</v>
      </c>
      <c r="H54" s="501">
        <v>52</v>
      </c>
      <c r="I54" s="501">
        <v>40</v>
      </c>
      <c r="J54" s="499">
        <v>7</v>
      </c>
      <c r="K54" s="251">
        <f>SUM(K55:K63)</f>
        <v>0</v>
      </c>
      <c r="L54" s="252">
        <f>IF(SUM(C54:K54)=B54,"","Error")</f>
      </c>
      <c r="M54" s="252"/>
    </row>
    <row r="55" spans="1:13" ht="9.75" customHeight="1">
      <c r="A55" s="255" t="s">
        <v>185</v>
      </c>
      <c r="B55" s="499">
        <v>119</v>
      </c>
      <c r="C55" s="500">
        <v>0</v>
      </c>
      <c r="D55" s="501">
        <v>2</v>
      </c>
      <c r="E55" s="501">
        <v>9</v>
      </c>
      <c r="F55" s="501">
        <v>35</v>
      </c>
      <c r="G55" s="501">
        <v>28</v>
      </c>
      <c r="H55" s="501">
        <v>24</v>
      </c>
      <c r="I55" s="501">
        <v>18</v>
      </c>
      <c r="J55" s="499">
        <v>3</v>
      </c>
      <c r="K55" s="251">
        <f>'[1]ABGESTAG'!M50</f>
        <v>0</v>
      </c>
      <c r="L55" s="252">
        <f aca="true" t="shared" si="5" ref="L55:L63">IF(SUM(C55:K55)=B55,"","Error")</f>
      </c>
      <c r="M55" s="252"/>
    </row>
    <row r="56" spans="1:13" ht="9.75" customHeight="1">
      <c r="A56" s="257" t="s">
        <v>186</v>
      </c>
      <c r="B56" s="499">
        <v>60</v>
      </c>
      <c r="C56" s="500">
        <v>0</v>
      </c>
      <c r="D56" s="501">
        <v>5</v>
      </c>
      <c r="E56" s="501">
        <v>3</v>
      </c>
      <c r="F56" s="501">
        <v>20</v>
      </c>
      <c r="G56" s="501">
        <v>17</v>
      </c>
      <c r="H56" s="501">
        <v>7</v>
      </c>
      <c r="I56" s="501">
        <v>7</v>
      </c>
      <c r="J56" s="499">
        <v>1</v>
      </c>
      <c r="K56" s="251">
        <f>'[1]ABGESTAG'!M51</f>
        <v>0</v>
      </c>
      <c r="L56" s="252">
        <f t="shared" si="5"/>
      </c>
      <c r="M56" s="252"/>
    </row>
    <row r="57" spans="1:13" ht="9.75" customHeight="1">
      <c r="A57" s="257" t="s">
        <v>187</v>
      </c>
      <c r="B57" s="499">
        <v>57</v>
      </c>
      <c r="C57" s="500">
        <v>0</v>
      </c>
      <c r="D57" s="501">
        <v>4</v>
      </c>
      <c r="E57" s="501">
        <v>6</v>
      </c>
      <c r="F57" s="501">
        <v>18</v>
      </c>
      <c r="G57" s="501">
        <v>17</v>
      </c>
      <c r="H57" s="501">
        <v>6</v>
      </c>
      <c r="I57" s="501">
        <v>5</v>
      </c>
      <c r="J57" s="499">
        <v>1</v>
      </c>
      <c r="K57" s="251">
        <f>'[1]ABGESTAG'!M52</f>
        <v>0</v>
      </c>
      <c r="L57" s="252">
        <f t="shared" si="5"/>
      </c>
      <c r="M57" s="252"/>
    </row>
    <row r="58" spans="1:13" ht="9.75" customHeight="1">
      <c r="A58" s="257" t="s">
        <v>188</v>
      </c>
      <c r="B58" s="499">
        <v>55</v>
      </c>
      <c r="C58" s="500">
        <v>0</v>
      </c>
      <c r="D58" s="501">
        <v>2</v>
      </c>
      <c r="E58" s="501">
        <v>5</v>
      </c>
      <c r="F58" s="501">
        <v>14</v>
      </c>
      <c r="G58" s="501">
        <v>19</v>
      </c>
      <c r="H58" s="501">
        <v>7</v>
      </c>
      <c r="I58" s="501">
        <v>6</v>
      </c>
      <c r="J58" s="499">
        <v>2</v>
      </c>
      <c r="K58" s="251">
        <f>'[1]ABGESTAG'!M53</f>
        <v>0</v>
      </c>
      <c r="L58" s="252">
        <f t="shared" si="5"/>
      </c>
      <c r="M58" s="252"/>
    </row>
    <row r="59" spans="1:13" ht="9.75" customHeight="1">
      <c r="A59" s="257" t="s">
        <v>189</v>
      </c>
      <c r="B59" s="499">
        <v>27</v>
      </c>
      <c r="C59" s="500">
        <v>0</v>
      </c>
      <c r="D59" s="501">
        <v>1</v>
      </c>
      <c r="E59" s="501">
        <v>2</v>
      </c>
      <c r="F59" s="501">
        <v>6</v>
      </c>
      <c r="G59" s="501">
        <v>10</v>
      </c>
      <c r="H59" s="501">
        <v>5</v>
      </c>
      <c r="I59" s="501">
        <v>3</v>
      </c>
      <c r="J59" s="499">
        <v>0</v>
      </c>
      <c r="K59" s="251">
        <f>'[1]ABGESTAG'!M54</f>
        <v>0</v>
      </c>
      <c r="L59" s="252">
        <f t="shared" si="5"/>
      </c>
      <c r="M59" s="252"/>
    </row>
    <row r="60" spans="1:13" ht="9.75" customHeight="1">
      <c r="A60" s="257" t="s">
        <v>190</v>
      </c>
      <c r="B60" s="499">
        <v>18</v>
      </c>
      <c r="C60" s="500">
        <v>0</v>
      </c>
      <c r="D60" s="501">
        <v>1</v>
      </c>
      <c r="E60" s="501">
        <v>0</v>
      </c>
      <c r="F60" s="501">
        <v>8</v>
      </c>
      <c r="G60" s="501">
        <v>5</v>
      </c>
      <c r="H60" s="501">
        <v>3</v>
      </c>
      <c r="I60" s="501">
        <v>1</v>
      </c>
      <c r="J60" s="499">
        <v>0</v>
      </c>
      <c r="K60" s="251">
        <f>'[1]ABGESTAG'!M55</f>
        <v>0</v>
      </c>
      <c r="L60" s="252">
        <f t="shared" si="5"/>
      </c>
      <c r="M60" s="252"/>
    </row>
    <row r="61" spans="1:13" ht="9.75" customHeight="1">
      <c r="A61" s="257" t="s">
        <v>191</v>
      </c>
      <c r="B61" s="499">
        <v>2</v>
      </c>
      <c r="C61" s="500">
        <v>0</v>
      </c>
      <c r="D61" s="501">
        <v>0</v>
      </c>
      <c r="E61" s="501">
        <v>0</v>
      </c>
      <c r="F61" s="501">
        <v>1</v>
      </c>
      <c r="G61" s="501">
        <v>1</v>
      </c>
      <c r="H61" s="501">
        <v>0</v>
      </c>
      <c r="I61" s="501">
        <v>0</v>
      </c>
      <c r="J61" s="499">
        <v>0</v>
      </c>
      <c r="K61" s="251">
        <f>'[1]ABGESTAG'!M56</f>
        <v>0</v>
      </c>
      <c r="L61" s="252">
        <f t="shared" si="5"/>
      </c>
      <c r="M61" s="252"/>
    </row>
    <row r="62" spans="1:13" ht="9.75" customHeight="1">
      <c r="A62" s="257" t="s">
        <v>192</v>
      </c>
      <c r="B62" s="499">
        <v>0</v>
      </c>
      <c r="C62" s="500">
        <v>0</v>
      </c>
      <c r="D62" s="501">
        <v>0</v>
      </c>
      <c r="E62" s="501">
        <v>0</v>
      </c>
      <c r="F62" s="501">
        <v>0</v>
      </c>
      <c r="G62" s="501">
        <v>0</v>
      </c>
      <c r="H62" s="501">
        <v>0</v>
      </c>
      <c r="I62" s="501">
        <v>0</v>
      </c>
      <c r="J62" s="499">
        <v>0</v>
      </c>
      <c r="K62" s="251">
        <f>'[1]ABGESTAG'!M57</f>
        <v>0</v>
      </c>
      <c r="L62" s="252">
        <f t="shared" si="5"/>
      </c>
      <c r="M62" s="252"/>
    </row>
    <row r="63" spans="1:13" ht="9.75" customHeight="1">
      <c r="A63" s="257" t="s">
        <v>172</v>
      </c>
      <c r="B63" s="499">
        <v>0</v>
      </c>
      <c r="C63" s="500">
        <v>0</v>
      </c>
      <c r="D63" s="501">
        <v>0</v>
      </c>
      <c r="E63" s="501">
        <v>0</v>
      </c>
      <c r="F63" s="501">
        <v>0</v>
      </c>
      <c r="G63" s="501">
        <v>0</v>
      </c>
      <c r="H63" s="501">
        <v>0</v>
      </c>
      <c r="I63" s="501">
        <v>0</v>
      </c>
      <c r="J63" s="499">
        <v>0</v>
      </c>
      <c r="K63" s="251">
        <f>'[1]ABGESTAG'!M58</f>
        <v>0</v>
      </c>
      <c r="L63" s="252">
        <f t="shared" si="5"/>
      </c>
      <c r="M63" s="252"/>
    </row>
    <row r="64" spans="1:11" ht="6" customHeight="1">
      <c r="A64" s="257"/>
      <c r="B64" s="497" t="s">
        <v>125</v>
      </c>
      <c r="C64" s="498" t="s">
        <v>125</v>
      </c>
      <c r="D64" s="496" t="s">
        <v>125</v>
      </c>
      <c r="E64" s="496" t="s">
        <v>125</v>
      </c>
      <c r="F64" s="496" t="s">
        <v>125</v>
      </c>
      <c r="G64" s="496" t="s">
        <v>125</v>
      </c>
      <c r="H64" s="496" t="s">
        <v>125</v>
      </c>
      <c r="I64" s="496" t="s">
        <v>125</v>
      </c>
      <c r="J64" s="497" t="s">
        <v>125</v>
      </c>
      <c r="K64" s="249">
        <f>IF(SUM(K66:K74)=K65,"","Error")</f>
      </c>
    </row>
    <row r="65" spans="1:13" ht="9.75" customHeight="1">
      <c r="A65" s="258" t="s">
        <v>142</v>
      </c>
      <c r="B65" s="499">
        <v>478</v>
      </c>
      <c r="C65" s="500">
        <v>0</v>
      </c>
      <c r="D65" s="501">
        <v>31</v>
      </c>
      <c r="E65" s="501">
        <v>44</v>
      </c>
      <c r="F65" s="501">
        <v>159</v>
      </c>
      <c r="G65" s="501">
        <v>124</v>
      </c>
      <c r="H65" s="501">
        <v>65</v>
      </c>
      <c r="I65" s="501">
        <v>38</v>
      </c>
      <c r="J65" s="499">
        <v>17</v>
      </c>
      <c r="K65" s="251">
        <f>SUM(K66:K74)</f>
        <v>0</v>
      </c>
      <c r="L65" s="252">
        <f>IF(SUM(C65:K65)=B65,"","Error")</f>
      </c>
      <c r="M65" s="252"/>
    </row>
    <row r="66" spans="1:13" ht="9.75" customHeight="1">
      <c r="A66" s="255" t="s">
        <v>177</v>
      </c>
      <c r="B66" s="499">
        <v>157</v>
      </c>
      <c r="C66" s="500">
        <v>0</v>
      </c>
      <c r="D66" s="501">
        <v>7</v>
      </c>
      <c r="E66" s="501">
        <v>13</v>
      </c>
      <c r="F66" s="501">
        <v>45</v>
      </c>
      <c r="G66" s="501">
        <v>39</v>
      </c>
      <c r="H66" s="501">
        <v>28</v>
      </c>
      <c r="I66" s="501">
        <v>14</v>
      </c>
      <c r="J66" s="499">
        <v>11</v>
      </c>
      <c r="K66" s="251">
        <f>'[1]ABGESTAG'!M15</f>
        <v>0</v>
      </c>
      <c r="L66" s="252">
        <f aca="true" t="shared" si="6" ref="L66:L74">IF(SUM(C66:K66)=B66,"","Error")</f>
      </c>
      <c r="M66" s="252"/>
    </row>
    <row r="67" spans="1:13" ht="9.75" customHeight="1">
      <c r="A67" s="257" t="s">
        <v>178</v>
      </c>
      <c r="B67" s="499">
        <v>94</v>
      </c>
      <c r="C67" s="500">
        <v>0</v>
      </c>
      <c r="D67" s="501">
        <v>4</v>
      </c>
      <c r="E67" s="501">
        <v>13</v>
      </c>
      <c r="F67" s="501">
        <v>27</v>
      </c>
      <c r="G67" s="501">
        <v>30</v>
      </c>
      <c r="H67" s="501">
        <v>15</v>
      </c>
      <c r="I67" s="501">
        <v>3</v>
      </c>
      <c r="J67" s="499">
        <v>2</v>
      </c>
      <c r="K67" s="251">
        <f>'[1]ABGESTAG'!M16</f>
        <v>0</v>
      </c>
      <c r="L67" s="252">
        <f t="shared" si="6"/>
      </c>
      <c r="M67" s="252"/>
    </row>
    <row r="68" spans="1:13" ht="9.75" customHeight="1">
      <c r="A68" s="257" t="s">
        <v>179</v>
      </c>
      <c r="B68" s="499">
        <v>77</v>
      </c>
      <c r="C68" s="500">
        <v>0</v>
      </c>
      <c r="D68" s="501">
        <v>4</v>
      </c>
      <c r="E68" s="501">
        <v>4</v>
      </c>
      <c r="F68" s="501">
        <v>33</v>
      </c>
      <c r="G68" s="501">
        <v>21</v>
      </c>
      <c r="H68" s="501">
        <v>9</v>
      </c>
      <c r="I68" s="501">
        <v>5</v>
      </c>
      <c r="J68" s="499">
        <v>1</v>
      </c>
      <c r="K68" s="251">
        <f>'[1]ABGESTAG'!M17</f>
        <v>0</v>
      </c>
      <c r="L68" s="252">
        <f t="shared" si="6"/>
      </c>
      <c r="M68" s="252"/>
    </row>
    <row r="69" spans="1:13" ht="9.75" customHeight="1">
      <c r="A69" s="257" t="s">
        <v>180</v>
      </c>
      <c r="B69" s="499">
        <v>70</v>
      </c>
      <c r="C69" s="500">
        <v>0</v>
      </c>
      <c r="D69" s="501">
        <v>9</v>
      </c>
      <c r="E69" s="501">
        <v>4</v>
      </c>
      <c r="F69" s="501">
        <v>30</v>
      </c>
      <c r="G69" s="501">
        <v>15</v>
      </c>
      <c r="H69" s="501">
        <v>6</v>
      </c>
      <c r="I69" s="501">
        <v>5</v>
      </c>
      <c r="J69" s="499">
        <v>1</v>
      </c>
      <c r="K69" s="251">
        <f>'[1]ABGESTAG'!M18</f>
        <v>0</v>
      </c>
      <c r="L69" s="252">
        <f t="shared" si="6"/>
      </c>
      <c r="M69" s="252"/>
    </row>
    <row r="70" spans="1:13" ht="9.75" customHeight="1">
      <c r="A70" s="257" t="s">
        <v>181</v>
      </c>
      <c r="B70" s="499">
        <v>49</v>
      </c>
      <c r="C70" s="500">
        <v>0</v>
      </c>
      <c r="D70" s="501">
        <v>6</v>
      </c>
      <c r="E70" s="501">
        <v>7</v>
      </c>
      <c r="F70" s="501">
        <v>15</v>
      </c>
      <c r="G70" s="501">
        <v>10</v>
      </c>
      <c r="H70" s="501">
        <v>5</v>
      </c>
      <c r="I70" s="501">
        <v>6</v>
      </c>
      <c r="J70" s="499">
        <v>0</v>
      </c>
      <c r="K70" s="251">
        <f>'[1]ABGESTAG'!M19</f>
        <v>0</v>
      </c>
      <c r="L70" s="252">
        <f t="shared" si="6"/>
      </c>
      <c r="M70" s="252"/>
    </row>
    <row r="71" spans="1:13" ht="9.75" customHeight="1">
      <c r="A71" s="257" t="s">
        <v>182</v>
      </c>
      <c r="B71" s="499">
        <v>29</v>
      </c>
      <c r="C71" s="500">
        <v>0</v>
      </c>
      <c r="D71" s="501">
        <v>1</v>
      </c>
      <c r="E71" s="501">
        <v>2</v>
      </c>
      <c r="F71" s="501">
        <v>9</v>
      </c>
      <c r="G71" s="501">
        <v>9</v>
      </c>
      <c r="H71" s="501">
        <v>2</v>
      </c>
      <c r="I71" s="501">
        <v>4</v>
      </c>
      <c r="J71" s="499">
        <v>2</v>
      </c>
      <c r="K71" s="251">
        <f>'[1]ABGESTAG'!M20</f>
        <v>0</v>
      </c>
      <c r="L71" s="252">
        <f t="shared" si="6"/>
      </c>
      <c r="M71" s="252"/>
    </row>
    <row r="72" spans="1:13" ht="9.75" customHeight="1">
      <c r="A72" s="257" t="s">
        <v>183</v>
      </c>
      <c r="B72" s="499">
        <v>2</v>
      </c>
      <c r="C72" s="500">
        <v>0</v>
      </c>
      <c r="D72" s="501">
        <v>0</v>
      </c>
      <c r="E72" s="501">
        <v>1</v>
      </c>
      <c r="F72" s="501">
        <v>0</v>
      </c>
      <c r="G72" s="501">
        <v>0</v>
      </c>
      <c r="H72" s="501">
        <v>0</v>
      </c>
      <c r="I72" s="501">
        <v>1</v>
      </c>
      <c r="J72" s="499">
        <v>0</v>
      </c>
      <c r="K72" s="251">
        <f>'[1]ABGESTAG'!M21</f>
        <v>0</v>
      </c>
      <c r="L72" s="252">
        <f t="shared" si="6"/>
      </c>
      <c r="M72" s="252"/>
    </row>
    <row r="73" spans="1:13" ht="9.75" customHeight="1">
      <c r="A73" s="257" t="s">
        <v>184</v>
      </c>
      <c r="B73" s="499">
        <v>0</v>
      </c>
      <c r="C73" s="500">
        <v>0</v>
      </c>
      <c r="D73" s="501">
        <v>0</v>
      </c>
      <c r="E73" s="501">
        <v>0</v>
      </c>
      <c r="F73" s="501">
        <v>0</v>
      </c>
      <c r="G73" s="501">
        <v>0</v>
      </c>
      <c r="H73" s="501">
        <v>0</v>
      </c>
      <c r="I73" s="501">
        <v>0</v>
      </c>
      <c r="J73" s="499">
        <v>0</v>
      </c>
      <c r="K73" s="251">
        <f>'[1]ABGESTAG'!M22</f>
        <v>0</v>
      </c>
      <c r="L73" s="252">
        <f t="shared" si="6"/>
      </c>
      <c r="M73" s="252"/>
    </row>
    <row r="74" spans="1:13" ht="9.75" customHeight="1">
      <c r="A74" s="259" t="s">
        <v>166</v>
      </c>
      <c r="B74" s="502">
        <v>0</v>
      </c>
      <c r="C74" s="503">
        <v>0</v>
      </c>
      <c r="D74" s="504">
        <v>0</v>
      </c>
      <c r="E74" s="504">
        <v>0</v>
      </c>
      <c r="F74" s="504">
        <v>0</v>
      </c>
      <c r="G74" s="504">
        <v>0</v>
      </c>
      <c r="H74" s="504">
        <v>0</v>
      </c>
      <c r="I74" s="504">
        <v>0</v>
      </c>
      <c r="J74" s="505">
        <v>0</v>
      </c>
      <c r="K74" s="260">
        <f>'[1]ABGESTAG'!M23</f>
        <v>0</v>
      </c>
      <c r="L74" s="252">
        <f t="shared" si="6"/>
      </c>
      <c r="M74" s="252"/>
    </row>
    <row r="75" spans="2:11" ht="9.75" customHeight="1">
      <c r="B75" s="506"/>
      <c r="C75" s="506"/>
      <c r="D75" s="506"/>
      <c r="E75" s="506"/>
      <c r="F75" s="506"/>
      <c r="G75" s="506"/>
      <c r="H75" s="506"/>
      <c r="I75" s="506"/>
      <c r="J75" s="506"/>
      <c r="K75" s="261"/>
    </row>
  </sheetData>
  <sheetProtection/>
  <mergeCells count="5">
    <mergeCell ref="B7:J7"/>
    <mergeCell ref="A1:J1"/>
    <mergeCell ref="A2:J2"/>
    <mergeCell ref="A3:J3"/>
    <mergeCell ref="A5:J5"/>
  </mergeCells>
  <printOptions horizontalCentered="1"/>
  <pageMargins left="0.75" right="0.75" top="0.36" bottom="0.4" header="0.36" footer="0.5"/>
  <pageSetup horizontalDpi="600" verticalDpi="600" orientation="portrait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W75"/>
  <sheetViews>
    <sheetView view="pageBreakPreview" zoomScaleNormal="90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4.7109375" style="263" customWidth="1"/>
    <col min="2" max="2" width="15.8515625" style="263" customWidth="1"/>
    <col min="3" max="8" width="7.7109375" style="263" customWidth="1"/>
    <col min="9" max="9" width="4.7109375" style="263" customWidth="1"/>
    <col min="10" max="11" width="9.140625" style="263" customWidth="1"/>
    <col min="12" max="12" width="11.8515625" style="263" bestFit="1" customWidth="1"/>
    <col min="13" max="16384" width="9.140625" style="263" customWidth="1"/>
  </cols>
  <sheetData>
    <row r="1" spans="1:9" ht="9.75" customHeight="1">
      <c r="A1" s="396" t="s">
        <v>256</v>
      </c>
      <c r="B1" s="396"/>
      <c r="C1" s="396"/>
      <c r="D1" s="396"/>
      <c r="E1" s="396"/>
      <c r="F1" s="396"/>
      <c r="G1" s="396"/>
      <c r="H1" s="396"/>
      <c r="I1" s="396"/>
    </row>
    <row r="2" spans="1:9" ht="9.75" customHeight="1">
      <c r="A2" s="396" t="s">
        <v>174</v>
      </c>
      <c r="B2" s="396"/>
      <c r="C2" s="396"/>
      <c r="D2" s="396"/>
      <c r="E2" s="396"/>
      <c r="F2" s="396"/>
      <c r="G2" s="396"/>
      <c r="H2" s="396"/>
      <c r="I2" s="396"/>
    </row>
    <row r="3" spans="1:9" ht="9.75" customHeight="1">
      <c r="A3" s="396" t="s">
        <v>199</v>
      </c>
      <c r="B3" s="396"/>
      <c r="C3" s="396"/>
      <c r="D3" s="396"/>
      <c r="E3" s="396"/>
      <c r="F3" s="396"/>
      <c r="G3" s="396"/>
      <c r="H3" s="396"/>
      <c r="I3" s="396"/>
    </row>
    <row r="4" spans="1:8" ht="9" customHeight="1">
      <c r="A4" s="262"/>
      <c r="C4" s="262"/>
      <c r="D4" s="262"/>
      <c r="E4" s="262"/>
      <c r="F4" s="262"/>
      <c r="G4" s="262"/>
      <c r="H4" s="262"/>
    </row>
    <row r="5" spans="1:9" ht="9.75" customHeight="1">
      <c r="A5" s="397" t="s">
        <v>234</v>
      </c>
      <c r="B5" s="397"/>
      <c r="C5" s="397"/>
      <c r="D5" s="397"/>
      <c r="E5" s="397"/>
      <c r="F5" s="397"/>
      <c r="G5" s="397"/>
      <c r="H5" s="397"/>
      <c r="I5" s="397"/>
    </row>
    <row r="6" ht="9" customHeight="1">
      <c r="B6" s="264"/>
    </row>
    <row r="7" spans="2:18" ht="10.5" customHeight="1">
      <c r="B7" s="265" t="s">
        <v>131</v>
      </c>
      <c r="C7" s="266" t="s">
        <v>205</v>
      </c>
      <c r="D7" s="266"/>
      <c r="E7" s="267"/>
      <c r="F7" s="267"/>
      <c r="G7" s="267"/>
      <c r="H7" s="268"/>
      <c r="L7" s="269"/>
      <c r="M7" s="270"/>
      <c r="N7" s="271"/>
      <c r="O7" s="272"/>
      <c r="P7" s="270"/>
      <c r="Q7" s="270"/>
      <c r="R7" s="270"/>
    </row>
    <row r="8" spans="2:18" ht="10.5" customHeight="1">
      <c r="B8" s="273" t="s">
        <v>133</v>
      </c>
      <c r="C8" s="265"/>
      <c r="D8" s="265"/>
      <c r="E8" s="265"/>
      <c r="F8" s="265"/>
      <c r="G8" s="265"/>
      <c r="H8" s="265" t="s">
        <v>152</v>
      </c>
      <c r="L8" s="269"/>
      <c r="M8" s="274"/>
      <c r="N8" s="274"/>
      <c r="O8" s="274"/>
      <c r="P8" s="274"/>
      <c r="Q8" s="274"/>
      <c r="R8" s="274"/>
    </row>
    <row r="9" spans="2:18" ht="10.5" customHeight="1">
      <c r="B9" s="275" t="s">
        <v>16</v>
      </c>
      <c r="C9" s="276" t="s">
        <v>17</v>
      </c>
      <c r="D9" s="276" t="s">
        <v>193</v>
      </c>
      <c r="E9" s="276">
        <v>1</v>
      </c>
      <c r="F9" s="276">
        <v>2</v>
      </c>
      <c r="G9" s="276" t="s">
        <v>194</v>
      </c>
      <c r="H9" s="276" t="s">
        <v>154</v>
      </c>
      <c r="L9" s="270"/>
      <c r="M9" s="274"/>
      <c r="N9" s="274"/>
      <c r="O9" s="274"/>
      <c r="P9" s="274"/>
      <c r="Q9" s="274"/>
      <c r="R9" s="274"/>
    </row>
    <row r="10" spans="2:8" ht="9" customHeight="1">
      <c r="B10" s="507" t="s">
        <v>125</v>
      </c>
      <c r="C10" s="508" t="s">
        <v>125</v>
      </c>
      <c r="D10" s="508" t="s">
        <v>125</v>
      </c>
      <c r="E10" s="508" t="s">
        <v>125</v>
      </c>
      <c r="F10" s="508" t="s">
        <v>125</v>
      </c>
      <c r="G10" s="508" t="s">
        <v>125</v>
      </c>
      <c r="H10" s="508" t="s">
        <v>125</v>
      </c>
    </row>
    <row r="11" spans="2:19" ht="9.75" customHeight="1">
      <c r="B11" s="277" t="s">
        <v>119</v>
      </c>
      <c r="C11" s="509">
        <v>3042</v>
      </c>
      <c r="D11" s="509">
        <v>818</v>
      </c>
      <c r="E11" s="509">
        <v>594</v>
      </c>
      <c r="F11" s="509">
        <v>535</v>
      </c>
      <c r="G11" s="509">
        <v>1095</v>
      </c>
      <c r="H11" s="509">
        <v>0</v>
      </c>
      <c r="I11" s="510" t="s">
        <v>125</v>
      </c>
      <c r="M11" s="278"/>
      <c r="N11" s="278"/>
      <c r="O11" s="278"/>
      <c r="P11" s="278"/>
      <c r="Q11" s="278"/>
      <c r="R11" s="278"/>
      <c r="S11" s="279"/>
    </row>
    <row r="12" spans="2:19" ht="9.75" customHeight="1">
      <c r="B12" s="280" t="s">
        <v>7</v>
      </c>
      <c r="C12" s="509">
        <v>12</v>
      </c>
      <c r="D12" s="509">
        <v>11</v>
      </c>
      <c r="E12" s="509">
        <v>0</v>
      </c>
      <c r="F12" s="509">
        <v>1</v>
      </c>
      <c r="G12" s="509">
        <v>0</v>
      </c>
      <c r="H12" s="509">
        <v>0</v>
      </c>
      <c r="I12" s="510" t="s">
        <v>125</v>
      </c>
      <c r="M12" s="278"/>
      <c r="N12" s="278"/>
      <c r="O12" s="278"/>
      <c r="P12" s="278"/>
      <c r="Q12" s="278"/>
      <c r="R12" s="278"/>
      <c r="S12" s="279"/>
    </row>
    <row r="13" spans="2:19" ht="9.75" customHeight="1">
      <c r="B13" s="280" t="s">
        <v>91</v>
      </c>
      <c r="C13" s="509">
        <v>135</v>
      </c>
      <c r="D13" s="509">
        <v>114</v>
      </c>
      <c r="E13" s="509">
        <v>13</v>
      </c>
      <c r="F13" s="509">
        <v>7</v>
      </c>
      <c r="G13" s="509">
        <v>1</v>
      </c>
      <c r="H13" s="509">
        <v>0</v>
      </c>
      <c r="I13" s="510" t="s">
        <v>125</v>
      </c>
      <c r="J13" s="264"/>
      <c r="M13" s="278"/>
      <c r="N13" s="278"/>
      <c r="O13" s="278"/>
      <c r="P13" s="278"/>
      <c r="Q13" s="278"/>
      <c r="R13" s="278"/>
      <c r="S13" s="279"/>
    </row>
    <row r="14" spans="2:19" ht="9.75" customHeight="1">
      <c r="B14" s="280" t="s">
        <v>93</v>
      </c>
      <c r="C14" s="509">
        <v>279</v>
      </c>
      <c r="D14" s="509">
        <v>172</v>
      </c>
      <c r="E14" s="509">
        <v>65</v>
      </c>
      <c r="F14" s="509">
        <v>26</v>
      </c>
      <c r="G14" s="509">
        <v>16</v>
      </c>
      <c r="H14" s="509">
        <v>0</v>
      </c>
      <c r="I14" s="510" t="s">
        <v>125</v>
      </c>
      <c r="M14" s="278"/>
      <c r="N14" s="278"/>
      <c r="O14" s="278"/>
      <c r="P14" s="278"/>
      <c r="Q14" s="278"/>
      <c r="R14" s="278"/>
      <c r="S14" s="279"/>
    </row>
    <row r="15" spans="2:19" ht="9.75" customHeight="1">
      <c r="B15" s="280" t="s">
        <v>8</v>
      </c>
      <c r="C15" s="509">
        <v>1003</v>
      </c>
      <c r="D15" s="509">
        <v>355</v>
      </c>
      <c r="E15" s="509">
        <v>268</v>
      </c>
      <c r="F15" s="509">
        <v>195</v>
      </c>
      <c r="G15" s="509">
        <v>185</v>
      </c>
      <c r="H15" s="509">
        <v>0</v>
      </c>
      <c r="I15" s="510" t="s">
        <v>125</v>
      </c>
      <c r="M15" s="278"/>
      <c r="N15" s="278"/>
      <c r="O15" s="278"/>
      <c r="P15" s="278"/>
      <c r="Q15" s="278"/>
      <c r="R15" s="278"/>
      <c r="S15" s="279"/>
    </row>
    <row r="16" spans="2:19" ht="9.75" customHeight="1">
      <c r="B16" s="280" t="s">
        <v>9</v>
      </c>
      <c r="C16" s="509">
        <v>768</v>
      </c>
      <c r="D16" s="509">
        <v>111</v>
      </c>
      <c r="E16" s="509">
        <v>139</v>
      </c>
      <c r="F16" s="509">
        <v>147</v>
      </c>
      <c r="G16" s="509">
        <v>371</v>
      </c>
      <c r="H16" s="509">
        <v>0</v>
      </c>
      <c r="I16" s="510" t="s">
        <v>125</v>
      </c>
      <c r="M16" s="278"/>
      <c r="N16" s="278"/>
      <c r="O16" s="278"/>
      <c r="P16" s="278"/>
      <c r="Q16" s="278"/>
      <c r="R16" s="278"/>
      <c r="S16" s="279"/>
    </row>
    <row r="17" spans="2:19" ht="9.75" customHeight="1">
      <c r="B17" s="280" t="s">
        <v>10</v>
      </c>
      <c r="C17" s="509">
        <v>495</v>
      </c>
      <c r="D17" s="509">
        <v>33</v>
      </c>
      <c r="E17" s="509">
        <v>63</v>
      </c>
      <c r="F17" s="509">
        <v>94</v>
      </c>
      <c r="G17" s="509">
        <v>305</v>
      </c>
      <c r="H17" s="509">
        <v>0</v>
      </c>
      <c r="I17" s="510" t="s">
        <v>125</v>
      </c>
      <c r="M17" s="278"/>
      <c r="N17" s="278"/>
      <c r="O17" s="278"/>
      <c r="P17" s="278"/>
      <c r="Q17" s="278"/>
      <c r="R17" s="278"/>
      <c r="S17" s="279"/>
    </row>
    <row r="18" spans="2:19" ht="9.75" customHeight="1">
      <c r="B18" s="280" t="s">
        <v>11</v>
      </c>
      <c r="C18" s="509">
        <v>261</v>
      </c>
      <c r="D18" s="509">
        <v>16</v>
      </c>
      <c r="E18" s="509">
        <v>34</v>
      </c>
      <c r="F18" s="509">
        <v>47</v>
      </c>
      <c r="G18" s="509">
        <v>164</v>
      </c>
      <c r="H18" s="509">
        <v>0</v>
      </c>
      <c r="I18" s="510" t="s">
        <v>125</v>
      </c>
      <c r="M18" s="278"/>
      <c r="N18" s="278"/>
      <c r="O18" s="278"/>
      <c r="P18" s="278"/>
      <c r="Q18" s="278"/>
      <c r="R18" s="278"/>
      <c r="S18" s="279"/>
    </row>
    <row r="19" spans="2:19" ht="9.75" customHeight="1">
      <c r="B19" s="280" t="s">
        <v>12</v>
      </c>
      <c r="C19" s="509">
        <v>89</v>
      </c>
      <c r="D19" s="509">
        <v>6</v>
      </c>
      <c r="E19" s="509">
        <v>12</v>
      </c>
      <c r="F19" s="509">
        <v>18</v>
      </c>
      <c r="G19" s="509">
        <v>53</v>
      </c>
      <c r="H19" s="509">
        <v>0</v>
      </c>
      <c r="I19" s="510" t="s">
        <v>125</v>
      </c>
      <c r="M19" s="278"/>
      <c r="N19" s="278"/>
      <c r="O19" s="278"/>
      <c r="P19" s="278"/>
      <c r="Q19" s="278"/>
      <c r="R19" s="278"/>
      <c r="S19" s="279"/>
    </row>
    <row r="20" spans="2:19" ht="9.75" customHeight="1">
      <c r="B20" s="282" t="s">
        <v>38</v>
      </c>
      <c r="C20" s="509">
        <v>0</v>
      </c>
      <c r="D20" s="509">
        <v>0</v>
      </c>
      <c r="E20" s="509">
        <v>0</v>
      </c>
      <c r="F20" s="509">
        <v>0</v>
      </c>
      <c r="G20" s="509">
        <v>0</v>
      </c>
      <c r="H20" s="509">
        <v>0</v>
      </c>
      <c r="I20" s="510"/>
      <c r="M20" s="278"/>
      <c r="N20" s="278"/>
      <c r="O20" s="278"/>
      <c r="P20" s="278"/>
      <c r="Q20" s="278"/>
      <c r="R20" s="278"/>
      <c r="S20" s="279"/>
    </row>
    <row r="21" spans="2:19" ht="9" customHeight="1">
      <c r="B21" s="281"/>
      <c r="C21" s="508" t="s">
        <v>125</v>
      </c>
      <c r="D21" s="508" t="s">
        <v>125</v>
      </c>
      <c r="E21" s="508" t="s">
        <v>125</v>
      </c>
      <c r="F21" s="508" t="s">
        <v>125</v>
      </c>
      <c r="G21" s="508" t="s">
        <v>125</v>
      </c>
      <c r="H21" s="508" t="s">
        <v>125</v>
      </c>
      <c r="M21" s="278"/>
      <c r="N21" s="278"/>
      <c r="O21" s="278"/>
      <c r="P21" s="278"/>
      <c r="Q21" s="278"/>
      <c r="R21" s="278"/>
      <c r="S21" s="279"/>
    </row>
    <row r="22" spans="2:9" ht="9.75" customHeight="1">
      <c r="B22" s="277" t="s">
        <v>120</v>
      </c>
      <c r="C22" s="509">
        <v>2564</v>
      </c>
      <c r="D22" s="509">
        <v>651</v>
      </c>
      <c r="E22" s="509">
        <v>490</v>
      </c>
      <c r="F22" s="509">
        <v>459</v>
      </c>
      <c r="G22" s="509">
        <v>964</v>
      </c>
      <c r="H22" s="509">
        <v>0</v>
      </c>
      <c r="I22" s="510" t="s">
        <v>125</v>
      </c>
    </row>
    <row r="23" spans="2:9" ht="9.75" customHeight="1">
      <c r="B23" s="280" t="s">
        <v>136</v>
      </c>
      <c r="C23" s="509">
        <v>12</v>
      </c>
      <c r="D23" s="509">
        <v>11</v>
      </c>
      <c r="E23" s="509">
        <v>0</v>
      </c>
      <c r="F23" s="509">
        <v>1</v>
      </c>
      <c r="G23" s="509">
        <v>0</v>
      </c>
      <c r="H23" s="509">
        <v>0</v>
      </c>
      <c r="I23" s="510" t="s">
        <v>125</v>
      </c>
    </row>
    <row r="24" spans="2:9" ht="9.75" customHeight="1">
      <c r="B24" s="280" t="s">
        <v>21</v>
      </c>
      <c r="C24" s="509">
        <v>104</v>
      </c>
      <c r="D24" s="509">
        <v>86</v>
      </c>
      <c r="E24" s="509">
        <v>10</v>
      </c>
      <c r="F24" s="509">
        <v>7</v>
      </c>
      <c r="G24" s="509">
        <v>1</v>
      </c>
      <c r="H24" s="509">
        <v>0</v>
      </c>
      <c r="I24" s="510" t="s">
        <v>125</v>
      </c>
    </row>
    <row r="25" spans="2:9" ht="9.75" customHeight="1">
      <c r="B25" s="280" t="s">
        <v>22</v>
      </c>
      <c r="C25" s="509">
        <v>235</v>
      </c>
      <c r="D25" s="509">
        <v>138</v>
      </c>
      <c r="E25" s="509">
        <v>56</v>
      </c>
      <c r="F25" s="509">
        <v>26</v>
      </c>
      <c r="G25" s="509">
        <v>15</v>
      </c>
      <c r="H25" s="509">
        <v>0</v>
      </c>
      <c r="I25" s="510" t="s">
        <v>125</v>
      </c>
    </row>
    <row r="26" spans="2:9" ht="9.75" customHeight="1">
      <c r="B26" s="280" t="s">
        <v>137</v>
      </c>
      <c r="C26" s="509">
        <v>844</v>
      </c>
      <c r="D26" s="509">
        <v>283</v>
      </c>
      <c r="E26" s="509">
        <v>221</v>
      </c>
      <c r="F26" s="509">
        <v>164</v>
      </c>
      <c r="G26" s="509">
        <v>176</v>
      </c>
      <c r="H26" s="509">
        <v>0</v>
      </c>
      <c r="I26" s="510" t="s">
        <v>125</v>
      </c>
    </row>
    <row r="27" spans="2:9" ht="9.75" customHeight="1">
      <c r="B27" s="280" t="s">
        <v>138</v>
      </c>
      <c r="C27" s="509">
        <v>644</v>
      </c>
      <c r="D27" s="509">
        <v>94</v>
      </c>
      <c r="E27" s="509">
        <v>112</v>
      </c>
      <c r="F27" s="509">
        <v>128</v>
      </c>
      <c r="G27" s="509">
        <v>310</v>
      </c>
      <c r="H27" s="509">
        <v>0</v>
      </c>
      <c r="I27" s="510" t="s">
        <v>125</v>
      </c>
    </row>
    <row r="28" spans="2:9" ht="9.75" customHeight="1">
      <c r="B28" s="280" t="s">
        <v>139</v>
      </c>
      <c r="C28" s="509">
        <v>430</v>
      </c>
      <c r="D28" s="509">
        <v>21</v>
      </c>
      <c r="E28" s="509">
        <v>56</v>
      </c>
      <c r="F28" s="509">
        <v>82</v>
      </c>
      <c r="G28" s="509">
        <v>271</v>
      </c>
      <c r="H28" s="509">
        <v>0</v>
      </c>
      <c r="I28" s="510" t="s">
        <v>125</v>
      </c>
    </row>
    <row r="29" spans="2:9" ht="9.75" customHeight="1">
      <c r="B29" s="280" t="s">
        <v>140</v>
      </c>
      <c r="C29" s="509">
        <v>223</v>
      </c>
      <c r="D29" s="509">
        <v>13</v>
      </c>
      <c r="E29" s="509">
        <v>25</v>
      </c>
      <c r="F29" s="509">
        <v>40</v>
      </c>
      <c r="G29" s="509">
        <v>145</v>
      </c>
      <c r="H29" s="509">
        <v>0</v>
      </c>
      <c r="I29" s="510" t="s">
        <v>125</v>
      </c>
    </row>
    <row r="30" spans="2:9" ht="9.75" customHeight="1">
      <c r="B30" s="280" t="s">
        <v>141</v>
      </c>
      <c r="C30" s="509">
        <v>72</v>
      </c>
      <c r="D30" s="509">
        <v>5</v>
      </c>
      <c r="E30" s="509">
        <v>10</v>
      </c>
      <c r="F30" s="509">
        <v>11</v>
      </c>
      <c r="G30" s="509">
        <v>46</v>
      </c>
      <c r="H30" s="509">
        <v>0</v>
      </c>
      <c r="I30" s="510" t="s">
        <v>125</v>
      </c>
    </row>
    <row r="31" spans="2:9" ht="9.75" customHeight="1">
      <c r="B31" s="282" t="s">
        <v>166</v>
      </c>
      <c r="C31" s="509">
        <v>0</v>
      </c>
      <c r="D31" s="509">
        <v>0</v>
      </c>
      <c r="E31" s="509">
        <v>0</v>
      </c>
      <c r="F31" s="509">
        <v>0</v>
      </c>
      <c r="G31" s="509">
        <v>0</v>
      </c>
      <c r="H31" s="509">
        <v>0</v>
      </c>
      <c r="I31" s="510"/>
    </row>
    <row r="32" spans="2:8" ht="9" customHeight="1">
      <c r="B32" s="281"/>
      <c r="C32" s="508" t="s">
        <v>125</v>
      </c>
      <c r="D32" s="508" t="s">
        <v>125</v>
      </c>
      <c r="E32" s="508" t="s">
        <v>125</v>
      </c>
      <c r="F32" s="508" t="s">
        <v>125</v>
      </c>
      <c r="G32" s="508" t="s">
        <v>125</v>
      </c>
      <c r="H32" s="508" t="s">
        <v>125</v>
      </c>
    </row>
    <row r="33" spans="2:19" ht="9.75" customHeight="1">
      <c r="B33" s="280" t="s">
        <v>121</v>
      </c>
      <c r="C33" s="509">
        <v>475</v>
      </c>
      <c r="D33" s="509">
        <v>138</v>
      </c>
      <c r="E33" s="509">
        <v>80</v>
      </c>
      <c r="F33" s="509">
        <v>85</v>
      </c>
      <c r="G33" s="509">
        <v>172</v>
      </c>
      <c r="H33" s="509">
        <v>0</v>
      </c>
      <c r="I33" s="510" t="s">
        <v>125</v>
      </c>
      <c r="M33" s="278"/>
      <c r="N33" s="278"/>
      <c r="O33" s="278"/>
      <c r="P33" s="278"/>
      <c r="Q33" s="278"/>
      <c r="R33" s="278"/>
      <c r="S33" s="279"/>
    </row>
    <row r="34" spans="2:19" ht="9.75" customHeight="1">
      <c r="B34" s="280" t="s">
        <v>143</v>
      </c>
      <c r="C34" s="509">
        <v>2</v>
      </c>
      <c r="D34" s="509">
        <v>2</v>
      </c>
      <c r="E34" s="509">
        <v>0</v>
      </c>
      <c r="F34" s="509">
        <v>0</v>
      </c>
      <c r="G34" s="509">
        <v>0</v>
      </c>
      <c r="H34" s="509">
        <v>0</v>
      </c>
      <c r="I34" s="510" t="s">
        <v>125</v>
      </c>
      <c r="M34" s="278"/>
      <c r="N34" s="278"/>
      <c r="O34" s="278"/>
      <c r="P34" s="278"/>
      <c r="Q34" s="278"/>
      <c r="R34" s="278"/>
      <c r="S34" s="279"/>
    </row>
    <row r="35" spans="2:19" ht="9.75" customHeight="1">
      <c r="B35" s="280" t="s">
        <v>144</v>
      </c>
      <c r="C35" s="509">
        <v>15</v>
      </c>
      <c r="D35" s="509">
        <v>15</v>
      </c>
      <c r="E35" s="509">
        <v>0</v>
      </c>
      <c r="F35" s="509">
        <v>0</v>
      </c>
      <c r="G35" s="509">
        <v>0</v>
      </c>
      <c r="H35" s="509">
        <v>0</v>
      </c>
      <c r="I35" s="510" t="s">
        <v>125</v>
      </c>
      <c r="M35" s="278"/>
      <c r="N35" s="278"/>
      <c r="O35" s="278"/>
      <c r="P35" s="278"/>
      <c r="Q35" s="278"/>
      <c r="R35" s="278"/>
      <c r="S35" s="279"/>
    </row>
    <row r="36" spans="2:23" ht="9.75" customHeight="1">
      <c r="B36" s="280" t="s">
        <v>145</v>
      </c>
      <c r="C36" s="509">
        <v>50</v>
      </c>
      <c r="D36" s="509">
        <v>28</v>
      </c>
      <c r="E36" s="509">
        <v>10</v>
      </c>
      <c r="F36" s="509">
        <v>8</v>
      </c>
      <c r="G36" s="509">
        <v>4</v>
      </c>
      <c r="H36" s="509">
        <v>0</v>
      </c>
      <c r="I36" s="510" t="s">
        <v>125</v>
      </c>
      <c r="M36" s="278"/>
      <c r="N36" s="278"/>
      <c r="O36" s="278"/>
      <c r="P36" s="278"/>
      <c r="Q36" s="278"/>
      <c r="R36" s="278"/>
      <c r="S36" s="279"/>
      <c r="T36" s="264"/>
      <c r="U36" s="264"/>
      <c r="V36" s="264"/>
      <c r="W36" s="264"/>
    </row>
    <row r="37" spans="2:23" ht="9.75" customHeight="1">
      <c r="B37" s="280" t="s">
        <v>146</v>
      </c>
      <c r="C37" s="509">
        <v>176</v>
      </c>
      <c r="D37" s="509">
        <v>70</v>
      </c>
      <c r="E37" s="509">
        <v>39</v>
      </c>
      <c r="F37" s="509">
        <v>29</v>
      </c>
      <c r="G37" s="509">
        <v>38</v>
      </c>
      <c r="H37" s="509">
        <v>0</v>
      </c>
      <c r="I37" s="510" t="s">
        <v>125</v>
      </c>
      <c r="M37" s="278"/>
      <c r="N37" s="278"/>
      <c r="O37" s="278"/>
      <c r="P37" s="278"/>
      <c r="Q37" s="278"/>
      <c r="R37" s="278"/>
      <c r="S37" s="279"/>
      <c r="T37" s="264"/>
      <c r="U37" s="264"/>
      <c r="V37" s="264"/>
      <c r="W37" s="264"/>
    </row>
    <row r="38" spans="2:19" ht="9.75" customHeight="1">
      <c r="B38" s="280" t="s">
        <v>147</v>
      </c>
      <c r="C38" s="509">
        <v>114</v>
      </c>
      <c r="D38" s="509">
        <v>17</v>
      </c>
      <c r="E38" s="509">
        <v>14</v>
      </c>
      <c r="F38" s="509">
        <v>26</v>
      </c>
      <c r="G38" s="509">
        <v>57</v>
      </c>
      <c r="H38" s="509">
        <v>0</v>
      </c>
      <c r="I38" s="510" t="s">
        <v>125</v>
      </c>
      <c r="M38" s="278"/>
      <c r="N38" s="278"/>
      <c r="O38" s="278"/>
      <c r="P38" s="278"/>
      <c r="Q38" s="278"/>
      <c r="R38" s="278"/>
      <c r="S38" s="279"/>
    </row>
    <row r="39" spans="2:19" ht="9.75" customHeight="1">
      <c r="B39" s="280" t="s">
        <v>148</v>
      </c>
      <c r="C39" s="509">
        <v>71</v>
      </c>
      <c r="D39" s="509">
        <v>4</v>
      </c>
      <c r="E39" s="509">
        <v>10</v>
      </c>
      <c r="F39" s="509">
        <v>15</v>
      </c>
      <c r="G39" s="509">
        <v>42</v>
      </c>
      <c r="H39" s="509">
        <v>0</v>
      </c>
      <c r="I39" s="510" t="s">
        <v>125</v>
      </c>
      <c r="M39" s="278"/>
      <c r="N39" s="278"/>
      <c r="O39" s="278"/>
      <c r="P39" s="278"/>
      <c r="Q39" s="278"/>
      <c r="R39" s="278"/>
      <c r="S39" s="279"/>
    </row>
    <row r="40" spans="2:19" ht="9.75" customHeight="1">
      <c r="B40" s="280" t="s">
        <v>149</v>
      </c>
      <c r="C40" s="509">
        <v>33</v>
      </c>
      <c r="D40" s="509">
        <v>2</v>
      </c>
      <c r="E40" s="509">
        <v>5</v>
      </c>
      <c r="F40" s="509">
        <v>6</v>
      </c>
      <c r="G40" s="509">
        <v>20</v>
      </c>
      <c r="H40" s="509">
        <v>0</v>
      </c>
      <c r="I40" s="510" t="s">
        <v>125</v>
      </c>
      <c r="M40" s="278"/>
      <c r="N40" s="278"/>
      <c r="O40" s="278"/>
      <c r="P40" s="278"/>
      <c r="Q40" s="278"/>
      <c r="R40" s="278"/>
      <c r="S40" s="279"/>
    </row>
    <row r="41" spans="2:19" ht="9.75" customHeight="1">
      <c r="B41" s="280" t="s">
        <v>150</v>
      </c>
      <c r="C41" s="509">
        <v>14</v>
      </c>
      <c r="D41" s="509">
        <v>0</v>
      </c>
      <c r="E41" s="509">
        <v>2</v>
      </c>
      <c r="F41" s="509">
        <v>1</v>
      </c>
      <c r="G41" s="509">
        <v>11</v>
      </c>
      <c r="H41" s="509">
        <v>0</v>
      </c>
      <c r="I41" s="510" t="s">
        <v>125</v>
      </c>
      <c r="M41" s="278"/>
      <c r="N41" s="278"/>
      <c r="O41" s="278"/>
      <c r="P41" s="278"/>
      <c r="Q41" s="278"/>
      <c r="R41" s="278"/>
      <c r="S41" s="279"/>
    </row>
    <row r="42" spans="2:19" ht="9.75" customHeight="1">
      <c r="B42" s="282" t="s">
        <v>172</v>
      </c>
      <c r="C42" s="509">
        <v>0</v>
      </c>
      <c r="D42" s="509">
        <v>0</v>
      </c>
      <c r="E42" s="509">
        <v>0</v>
      </c>
      <c r="F42" s="509">
        <v>0</v>
      </c>
      <c r="G42" s="509">
        <v>0</v>
      </c>
      <c r="H42" s="509">
        <v>0</v>
      </c>
      <c r="I42" s="510"/>
      <c r="M42" s="278"/>
      <c r="N42" s="278"/>
      <c r="O42" s="278"/>
      <c r="P42" s="278"/>
      <c r="Q42" s="278"/>
      <c r="R42" s="278"/>
      <c r="S42" s="279"/>
    </row>
    <row r="43" spans="2:19" ht="9" customHeight="1">
      <c r="B43" s="281"/>
      <c r="C43" s="508" t="s">
        <v>125</v>
      </c>
      <c r="D43" s="508" t="s">
        <v>125</v>
      </c>
      <c r="E43" s="508" t="s">
        <v>125</v>
      </c>
      <c r="F43" s="508" t="s">
        <v>125</v>
      </c>
      <c r="G43" s="508" t="s">
        <v>125</v>
      </c>
      <c r="H43" s="508" t="s">
        <v>125</v>
      </c>
      <c r="M43" s="279"/>
      <c r="N43" s="279"/>
      <c r="O43" s="279"/>
      <c r="P43" s="279"/>
      <c r="Q43" s="279"/>
      <c r="R43" s="279"/>
      <c r="S43" s="279"/>
    </row>
    <row r="44" spans="2:9" ht="9.75" customHeight="1">
      <c r="B44" s="282" t="s">
        <v>126</v>
      </c>
      <c r="C44" s="509">
        <v>1751</v>
      </c>
      <c r="D44" s="509">
        <v>438</v>
      </c>
      <c r="E44" s="509">
        <v>331</v>
      </c>
      <c r="F44" s="509">
        <v>310</v>
      </c>
      <c r="G44" s="509">
        <v>672</v>
      </c>
      <c r="H44" s="509">
        <v>0</v>
      </c>
      <c r="I44" s="510" t="s">
        <v>125</v>
      </c>
    </row>
    <row r="45" spans="2:9" ht="9.75" customHeight="1">
      <c r="B45" s="280" t="s">
        <v>143</v>
      </c>
      <c r="C45" s="509">
        <v>10</v>
      </c>
      <c r="D45" s="509">
        <v>9</v>
      </c>
      <c r="E45" s="509">
        <v>0</v>
      </c>
      <c r="F45" s="509">
        <v>1</v>
      </c>
      <c r="G45" s="509">
        <v>0</v>
      </c>
      <c r="H45" s="509">
        <v>0</v>
      </c>
      <c r="I45" s="510" t="s">
        <v>125</v>
      </c>
    </row>
    <row r="46" spans="2:9" ht="9.75" customHeight="1">
      <c r="B46" s="280" t="s">
        <v>144</v>
      </c>
      <c r="C46" s="509">
        <v>74</v>
      </c>
      <c r="D46" s="509">
        <v>60</v>
      </c>
      <c r="E46" s="509">
        <v>6</v>
      </c>
      <c r="F46" s="509">
        <v>7</v>
      </c>
      <c r="G46" s="509">
        <v>1</v>
      </c>
      <c r="H46" s="509">
        <v>0</v>
      </c>
      <c r="I46" s="510" t="s">
        <v>125</v>
      </c>
    </row>
    <row r="47" spans="2:9" ht="9.75" customHeight="1">
      <c r="B47" s="280" t="s">
        <v>145</v>
      </c>
      <c r="C47" s="509">
        <v>160</v>
      </c>
      <c r="D47" s="509">
        <v>93</v>
      </c>
      <c r="E47" s="509">
        <v>40</v>
      </c>
      <c r="F47" s="509">
        <v>16</v>
      </c>
      <c r="G47" s="509">
        <v>11</v>
      </c>
      <c r="H47" s="509">
        <v>0</v>
      </c>
      <c r="I47" s="510" t="s">
        <v>125</v>
      </c>
    </row>
    <row r="48" spans="2:9" ht="9.75" customHeight="1">
      <c r="B48" s="280" t="s">
        <v>146</v>
      </c>
      <c r="C48" s="509">
        <v>566</v>
      </c>
      <c r="D48" s="509">
        <v>184</v>
      </c>
      <c r="E48" s="509">
        <v>151</v>
      </c>
      <c r="F48" s="509">
        <v>111</v>
      </c>
      <c r="G48" s="509">
        <v>120</v>
      </c>
      <c r="H48" s="509">
        <v>0</v>
      </c>
      <c r="I48" s="510" t="s">
        <v>125</v>
      </c>
    </row>
    <row r="49" spans="2:9" ht="9.75" customHeight="1">
      <c r="B49" s="280" t="s">
        <v>147</v>
      </c>
      <c r="C49" s="509">
        <v>433</v>
      </c>
      <c r="D49" s="509">
        <v>65</v>
      </c>
      <c r="E49" s="509">
        <v>82</v>
      </c>
      <c r="F49" s="509">
        <v>75</v>
      </c>
      <c r="G49" s="509">
        <v>211</v>
      </c>
      <c r="H49" s="509">
        <v>0</v>
      </c>
      <c r="I49" s="510" t="s">
        <v>125</v>
      </c>
    </row>
    <row r="50" spans="2:9" ht="9.75" customHeight="1">
      <c r="B50" s="280" t="s">
        <v>148</v>
      </c>
      <c r="C50" s="509">
        <v>307</v>
      </c>
      <c r="D50" s="509">
        <v>15</v>
      </c>
      <c r="E50" s="509">
        <v>33</v>
      </c>
      <c r="F50" s="509">
        <v>63</v>
      </c>
      <c r="G50" s="509">
        <v>196</v>
      </c>
      <c r="H50" s="509">
        <v>0</v>
      </c>
      <c r="I50" s="510" t="s">
        <v>125</v>
      </c>
    </row>
    <row r="51" spans="2:9" ht="9.75" customHeight="1">
      <c r="B51" s="280" t="s">
        <v>149</v>
      </c>
      <c r="C51" s="509">
        <v>150</v>
      </c>
      <c r="D51" s="509">
        <v>9</v>
      </c>
      <c r="E51" s="509">
        <v>12</v>
      </c>
      <c r="F51" s="509">
        <v>27</v>
      </c>
      <c r="G51" s="509">
        <v>102</v>
      </c>
      <c r="H51" s="509">
        <v>0</v>
      </c>
      <c r="I51" s="510" t="s">
        <v>125</v>
      </c>
    </row>
    <row r="52" spans="2:9" ht="9.75" customHeight="1">
      <c r="B52" s="280" t="s">
        <v>150</v>
      </c>
      <c r="C52" s="509">
        <v>51</v>
      </c>
      <c r="D52" s="509">
        <v>3</v>
      </c>
      <c r="E52" s="509">
        <v>7</v>
      </c>
      <c r="F52" s="509">
        <v>10</v>
      </c>
      <c r="G52" s="509">
        <v>31</v>
      </c>
      <c r="H52" s="509">
        <v>0</v>
      </c>
      <c r="I52" s="510" t="s">
        <v>125</v>
      </c>
    </row>
    <row r="53" spans="2:9" ht="9.75" customHeight="1">
      <c r="B53" s="282" t="s">
        <v>172</v>
      </c>
      <c r="C53" s="509">
        <v>0</v>
      </c>
      <c r="D53" s="509">
        <v>0</v>
      </c>
      <c r="E53" s="509">
        <v>0</v>
      </c>
      <c r="F53" s="509">
        <v>0</v>
      </c>
      <c r="G53" s="509">
        <v>0</v>
      </c>
      <c r="H53" s="509">
        <v>0</v>
      </c>
      <c r="I53" s="510"/>
    </row>
    <row r="54" spans="2:8" ht="9" customHeight="1">
      <c r="B54" s="280"/>
      <c r="C54" s="508" t="s">
        <v>125</v>
      </c>
      <c r="D54" s="508" t="s">
        <v>125</v>
      </c>
      <c r="E54" s="508" t="s">
        <v>125</v>
      </c>
      <c r="F54" s="508" t="s">
        <v>125</v>
      </c>
      <c r="G54" s="508" t="s">
        <v>125</v>
      </c>
      <c r="H54" s="508" t="s">
        <v>125</v>
      </c>
    </row>
    <row r="55" spans="2:9" ht="9.75" customHeight="1">
      <c r="B55" s="282" t="s">
        <v>127</v>
      </c>
      <c r="C55" s="509">
        <v>338</v>
      </c>
      <c r="D55" s="509">
        <v>75</v>
      </c>
      <c r="E55" s="509">
        <v>79</v>
      </c>
      <c r="F55" s="509">
        <v>64</v>
      </c>
      <c r="G55" s="509">
        <v>120</v>
      </c>
      <c r="H55" s="509">
        <v>0</v>
      </c>
      <c r="I55" s="510" t="s">
        <v>125</v>
      </c>
    </row>
    <row r="56" spans="2:9" ht="9.75" customHeight="1">
      <c r="B56" s="280" t="s">
        <v>143</v>
      </c>
      <c r="C56" s="509">
        <v>0</v>
      </c>
      <c r="D56" s="509">
        <v>0</v>
      </c>
      <c r="E56" s="509">
        <v>0</v>
      </c>
      <c r="F56" s="509">
        <v>0</v>
      </c>
      <c r="G56" s="509">
        <v>0</v>
      </c>
      <c r="H56" s="509">
        <v>0</v>
      </c>
      <c r="I56" s="510" t="s">
        <v>125</v>
      </c>
    </row>
    <row r="57" spans="2:9" ht="9.75" customHeight="1">
      <c r="B57" s="280" t="s">
        <v>144</v>
      </c>
      <c r="C57" s="509">
        <v>15</v>
      </c>
      <c r="D57" s="509">
        <v>11</v>
      </c>
      <c r="E57" s="509">
        <v>4</v>
      </c>
      <c r="F57" s="509">
        <v>0</v>
      </c>
      <c r="G57" s="509">
        <v>0</v>
      </c>
      <c r="H57" s="509">
        <v>0</v>
      </c>
      <c r="I57" s="510" t="s">
        <v>125</v>
      </c>
    </row>
    <row r="58" spans="2:9" ht="9.75" customHeight="1">
      <c r="B58" s="280" t="s">
        <v>145</v>
      </c>
      <c r="C58" s="509">
        <v>25</v>
      </c>
      <c r="D58" s="509">
        <v>17</v>
      </c>
      <c r="E58" s="509">
        <v>6</v>
      </c>
      <c r="F58" s="509">
        <v>2</v>
      </c>
      <c r="G58" s="509">
        <v>0</v>
      </c>
      <c r="H58" s="509">
        <v>0</v>
      </c>
      <c r="I58" s="510" t="s">
        <v>125</v>
      </c>
    </row>
    <row r="59" spans="2:9" ht="9.75" customHeight="1">
      <c r="B59" s="280" t="s">
        <v>146</v>
      </c>
      <c r="C59" s="509">
        <v>102</v>
      </c>
      <c r="D59" s="509">
        <v>29</v>
      </c>
      <c r="E59" s="509">
        <v>31</v>
      </c>
      <c r="F59" s="509">
        <v>24</v>
      </c>
      <c r="G59" s="509">
        <v>18</v>
      </c>
      <c r="H59" s="509">
        <v>0</v>
      </c>
      <c r="I59" s="510" t="s">
        <v>125</v>
      </c>
    </row>
    <row r="60" spans="2:9" ht="9.75" customHeight="1">
      <c r="B60" s="280" t="s">
        <v>147</v>
      </c>
      <c r="C60" s="509">
        <v>97</v>
      </c>
      <c r="D60" s="509">
        <v>12</v>
      </c>
      <c r="E60" s="509">
        <v>16</v>
      </c>
      <c r="F60" s="509">
        <v>27</v>
      </c>
      <c r="G60" s="509">
        <v>42</v>
      </c>
      <c r="H60" s="509">
        <v>0</v>
      </c>
      <c r="I60" s="510" t="s">
        <v>125</v>
      </c>
    </row>
    <row r="61" spans="2:9" ht="9.75" customHeight="1">
      <c r="B61" s="280" t="s">
        <v>148</v>
      </c>
      <c r="C61" s="509">
        <v>52</v>
      </c>
      <c r="D61" s="509">
        <v>2</v>
      </c>
      <c r="E61" s="509">
        <v>13</v>
      </c>
      <c r="F61" s="509">
        <v>4</v>
      </c>
      <c r="G61" s="509">
        <v>33</v>
      </c>
      <c r="H61" s="509">
        <v>0</v>
      </c>
      <c r="I61" s="510" t="s">
        <v>125</v>
      </c>
    </row>
    <row r="62" spans="2:9" ht="9.75" customHeight="1">
      <c r="B62" s="280" t="s">
        <v>149</v>
      </c>
      <c r="C62" s="509">
        <v>40</v>
      </c>
      <c r="D62" s="509">
        <v>2</v>
      </c>
      <c r="E62" s="509">
        <v>8</v>
      </c>
      <c r="F62" s="509">
        <v>7</v>
      </c>
      <c r="G62" s="509">
        <v>23</v>
      </c>
      <c r="H62" s="509">
        <v>0</v>
      </c>
      <c r="I62" s="510" t="s">
        <v>125</v>
      </c>
    </row>
    <row r="63" spans="2:9" ht="9.75" customHeight="1">
      <c r="B63" s="280" t="s">
        <v>150</v>
      </c>
      <c r="C63" s="509">
        <v>7</v>
      </c>
      <c r="D63" s="509">
        <v>2</v>
      </c>
      <c r="E63" s="509">
        <v>1</v>
      </c>
      <c r="F63" s="509">
        <v>0</v>
      </c>
      <c r="G63" s="509">
        <v>4</v>
      </c>
      <c r="H63" s="509">
        <v>0</v>
      </c>
      <c r="I63" s="510" t="s">
        <v>125</v>
      </c>
    </row>
    <row r="64" spans="2:9" ht="9.75" customHeight="1">
      <c r="B64" s="282" t="s">
        <v>172</v>
      </c>
      <c r="C64" s="509">
        <v>0</v>
      </c>
      <c r="D64" s="509">
        <v>0</v>
      </c>
      <c r="E64" s="509">
        <v>0</v>
      </c>
      <c r="F64" s="509">
        <v>0</v>
      </c>
      <c r="G64" s="509">
        <v>0</v>
      </c>
      <c r="H64" s="509">
        <v>0</v>
      </c>
      <c r="I64" s="510"/>
    </row>
    <row r="65" spans="2:8" ht="9" customHeight="1">
      <c r="B65" s="281"/>
      <c r="C65" s="508" t="s">
        <v>125</v>
      </c>
      <c r="D65" s="508" t="s">
        <v>125</v>
      </c>
      <c r="E65" s="508" t="s">
        <v>125</v>
      </c>
      <c r="F65" s="508" t="s">
        <v>125</v>
      </c>
      <c r="G65" s="508" t="s">
        <v>125</v>
      </c>
      <c r="H65" s="508" t="s">
        <v>125</v>
      </c>
    </row>
    <row r="66" spans="2:9" ht="9.75" customHeight="1">
      <c r="B66" s="277" t="s">
        <v>142</v>
      </c>
      <c r="C66" s="509">
        <v>478</v>
      </c>
      <c r="D66" s="509">
        <v>167</v>
      </c>
      <c r="E66" s="509">
        <v>104</v>
      </c>
      <c r="F66" s="509">
        <v>76</v>
      </c>
      <c r="G66" s="509">
        <v>131</v>
      </c>
      <c r="H66" s="509">
        <v>0</v>
      </c>
      <c r="I66" s="510" t="s">
        <v>125</v>
      </c>
    </row>
    <row r="67" spans="2:9" ht="9.75" customHeight="1">
      <c r="B67" s="280" t="s">
        <v>136</v>
      </c>
      <c r="C67" s="509">
        <v>0</v>
      </c>
      <c r="D67" s="509">
        <v>0</v>
      </c>
      <c r="E67" s="509">
        <v>0</v>
      </c>
      <c r="F67" s="509">
        <v>0</v>
      </c>
      <c r="G67" s="509">
        <v>0</v>
      </c>
      <c r="H67" s="509">
        <v>0</v>
      </c>
      <c r="I67" s="510" t="s">
        <v>125</v>
      </c>
    </row>
    <row r="68" spans="2:9" ht="9.75" customHeight="1">
      <c r="B68" s="280" t="s">
        <v>21</v>
      </c>
      <c r="C68" s="509">
        <v>31</v>
      </c>
      <c r="D68" s="509">
        <v>28</v>
      </c>
      <c r="E68" s="509">
        <v>3</v>
      </c>
      <c r="F68" s="509">
        <v>0</v>
      </c>
      <c r="G68" s="509">
        <v>0</v>
      </c>
      <c r="H68" s="509">
        <v>0</v>
      </c>
      <c r="I68" s="510" t="s">
        <v>125</v>
      </c>
    </row>
    <row r="69" spans="2:9" ht="9.75" customHeight="1">
      <c r="B69" s="280" t="s">
        <v>22</v>
      </c>
      <c r="C69" s="509">
        <v>44</v>
      </c>
      <c r="D69" s="509">
        <v>34</v>
      </c>
      <c r="E69" s="509">
        <v>9</v>
      </c>
      <c r="F69" s="509">
        <v>0</v>
      </c>
      <c r="G69" s="509">
        <v>1</v>
      </c>
      <c r="H69" s="509">
        <v>0</v>
      </c>
      <c r="I69" s="510" t="s">
        <v>125</v>
      </c>
    </row>
    <row r="70" spans="2:9" ht="9.75" customHeight="1">
      <c r="B70" s="280" t="s">
        <v>137</v>
      </c>
      <c r="C70" s="509">
        <v>159</v>
      </c>
      <c r="D70" s="509">
        <v>72</v>
      </c>
      <c r="E70" s="509">
        <v>47</v>
      </c>
      <c r="F70" s="509">
        <v>31</v>
      </c>
      <c r="G70" s="509">
        <v>9</v>
      </c>
      <c r="H70" s="509">
        <v>0</v>
      </c>
      <c r="I70" s="510" t="s">
        <v>125</v>
      </c>
    </row>
    <row r="71" spans="2:9" ht="9.75" customHeight="1">
      <c r="B71" s="280" t="s">
        <v>138</v>
      </c>
      <c r="C71" s="509">
        <v>124</v>
      </c>
      <c r="D71" s="509">
        <v>17</v>
      </c>
      <c r="E71" s="509">
        <v>27</v>
      </c>
      <c r="F71" s="509">
        <v>19</v>
      </c>
      <c r="G71" s="509">
        <v>61</v>
      </c>
      <c r="H71" s="509">
        <v>0</v>
      </c>
      <c r="I71" s="510" t="s">
        <v>125</v>
      </c>
    </row>
    <row r="72" spans="2:9" ht="9.75" customHeight="1">
      <c r="B72" s="280" t="s">
        <v>139</v>
      </c>
      <c r="C72" s="509">
        <v>65</v>
      </c>
      <c r="D72" s="509">
        <v>12</v>
      </c>
      <c r="E72" s="509">
        <v>7</v>
      </c>
      <c r="F72" s="509">
        <v>12</v>
      </c>
      <c r="G72" s="509">
        <v>34</v>
      </c>
      <c r="H72" s="509">
        <v>0</v>
      </c>
      <c r="I72" s="510" t="s">
        <v>125</v>
      </c>
    </row>
    <row r="73" spans="2:9" ht="9.75" customHeight="1">
      <c r="B73" s="280" t="s">
        <v>140</v>
      </c>
      <c r="C73" s="509">
        <v>38</v>
      </c>
      <c r="D73" s="509">
        <v>3</v>
      </c>
      <c r="E73" s="509">
        <v>9</v>
      </c>
      <c r="F73" s="509">
        <v>7</v>
      </c>
      <c r="G73" s="509">
        <v>19</v>
      </c>
      <c r="H73" s="509">
        <v>0</v>
      </c>
      <c r="I73" s="510" t="s">
        <v>125</v>
      </c>
    </row>
    <row r="74" spans="2:9" ht="9.75" customHeight="1">
      <c r="B74" s="280" t="s">
        <v>141</v>
      </c>
      <c r="C74" s="509">
        <v>17</v>
      </c>
      <c r="D74" s="509">
        <v>1</v>
      </c>
      <c r="E74" s="509">
        <v>2</v>
      </c>
      <c r="F74" s="509">
        <v>7</v>
      </c>
      <c r="G74" s="509">
        <v>7</v>
      </c>
      <c r="H74" s="509">
        <v>0</v>
      </c>
      <c r="I74" s="510" t="s">
        <v>125</v>
      </c>
    </row>
    <row r="75" spans="2:8" ht="11.25">
      <c r="B75" s="342" t="s">
        <v>166</v>
      </c>
      <c r="C75" s="511">
        <v>0</v>
      </c>
      <c r="D75" s="511">
        <v>0</v>
      </c>
      <c r="E75" s="511">
        <v>0</v>
      </c>
      <c r="F75" s="511">
        <v>0</v>
      </c>
      <c r="G75" s="511">
        <v>0</v>
      </c>
      <c r="H75" s="511">
        <v>0</v>
      </c>
    </row>
    <row r="77" ht="11.25"/>
  </sheetData>
  <sheetProtection/>
  <mergeCells count="4">
    <mergeCell ref="A1:I1"/>
    <mergeCell ref="A2:I2"/>
    <mergeCell ref="A3:I3"/>
    <mergeCell ref="A5:I5"/>
  </mergeCells>
  <printOptions horizontalCentered="1"/>
  <pageMargins left="0.75" right="0.75" top="0.55" bottom="0.22" header="0.59" footer="0.2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V75"/>
  <sheetViews>
    <sheetView view="pageBreakPreview" zoomScaleNormal="90" zoomScaleSheetLayoutView="100" zoomScalePageLayoutView="0" workbookViewId="0" topLeftCell="A40">
      <selection activeCell="N37" sqref="N37"/>
    </sheetView>
  </sheetViews>
  <sheetFormatPr defaultColWidth="9.140625" defaultRowHeight="12.75"/>
  <cols>
    <col min="1" max="1" width="16.8515625" style="284" customWidth="1"/>
    <col min="2" max="7" width="7.7109375" style="284" customWidth="1"/>
    <col min="8" max="10" width="9.140625" style="284" customWidth="1"/>
    <col min="11" max="11" width="11.8515625" style="284" bestFit="1" customWidth="1"/>
    <col min="12" max="16384" width="9.140625" style="284" customWidth="1"/>
  </cols>
  <sheetData>
    <row r="1" spans="1:7" ht="9.75" customHeight="1">
      <c r="A1" s="401" t="s">
        <v>257</v>
      </c>
      <c r="B1" s="401"/>
      <c r="C1" s="401"/>
      <c r="D1" s="401"/>
      <c r="E1" s="401"/>
      <c r="F1" s="401"/>
      <c r="G1" s="401"/>
    </row>
    <row r="2" spans="1:7" ht="9.75" customHeight="1">
      <c r="A2" s="401" t="s">
        <v>174</v>
      </c>
      <c r="B2" s="401"/>
      <c r="C2" s="401"/>
      <c r="D2" s="401"/>
      <c r="E2" s="401"/>
      <c r="F2" s="401"/>
      <c r="G2" s="401"/>
    </row>
    <row r="3" spans="1:7" ht="9.75" customHeight="1">
      <c r="A3" s="401" t="s">
        <v>198</v>
      </c>
      <c r="B3" s="401"/>
      <c r="C3" s="401"/>
      <c r="D3" s="401"/>
      <c r="E3" s="401"/>
      <c r="F3" s="401"/>
      <c r="G3" s="401"/>
    </row>
    <row r="4" spans="1:7" ht="9" customHeight="1">
      <c r="A4" s="283"/>
      <c r="B4" s="283"/>
      <c r="C4" s="283"/>
      <c r="D4" s="283"/>
      <c r="E4" s="283"/>
      <c r="F4" s="283"/>
      <c r="G4" s="283"/>
    </row>
    <row r="5" spans="1:7" ht="9.75" customHeight="1">
      <c r="A5" s="402" t="s">
        <v>234</v>
      </c>
      <c r="B5" s="402"/>
      <c r="C5" s="402"/>
      <c r="D5" s="402"/>
      <c r="E5" s="402"/>
      <c r="F5" s="402"/>
      <c r="G5" s="402"/>
    </row>
    <row r="6" ht="9" customHeight="1">
      <c r="A6" s="285"/>
    </row>
    <row r="7" spans="1:17" ht="10.5" customHeight="1">
      <c r="A7" s="286" t="s">
        <v>131</v>
      </c>
      <c r="B7" s="398" t="s">
        <v>208</v>
      </c>
      <c r="C7" s="399"/>
      <c r="D7" s="399"/>
      <c r="E7" s="399"/>
      <c r="F7" s="399"/>
      <c r="G7" s="400"/>
      <c r="K7" s="287"/>
      <c r="L7" s="288"/>
      <c r="M7" s="289"/>
      <c r="N7" s="290"/>
      <c r="O7" s="288"/>
      <c r="P7" s="288"/>
      <c r="Q7" s="288"/>
    </row>
    <row r="8" spans="1:17" ht="10.5" customHeight="1">
      <c r="A8" s="291" t="s">
        <v>133</v>
      </c>
      <c r="B8" s="286"/>
      <c r="C8" s="286"/>
      <c r="D8" s="286"/>
      <c r="E8" s="286"/>
      <c r="F8" s="286"/>
      <c r="G8" s="286" t="s">
        <v>152</v>
      </c>
      <c r="K8" s="287"/>
      <c r="L8" s="292"/>
      <c r="M8" s="292"/>
      <c r="N8" s="292"/>
      <c r="O8" s="292"/>
      <c r="P8" s="292"/>
      <c r="Q8" s="292"/>
    </row>
    <row r="9" spans="1:17" ht="10.5" customHeight="1">
      <c r="A9" s="293" t="s">
        <v>16</v>
      </c>
      <c r="B9" s="294" t="s">
        <v>17</v>
      </c>
      <c r="C9" s="294" t="s">
        <v>193</v>
      </c>
      <c r="D9" s="294">
        <v>1</v>
      </c>
      <c r="E9" s="294">
        <v>2</v>
      </c>
      <c r="F9" s="294" t="s">
        <v>194</v>
      </c>
      <c r="G9" s="294" t="s">
        <v>154</v>
      </c>
      <c r="K9" s="288"/>
      <c r="L9" s="292"/>
      <c r="M9" s="292"/>
      <c r="N9" s="292"/>
      <c r="O9" s="292"/>
      <c r="P9" s="292"/>
      <c r="Q9" s="292"/>
    </row>
    <row r="10" spans="1:7" ht="9" customHeight="1">
      <c r="A10" s="512" t="s">
        <v>125</v>
      </c>
      <c r="B10" s="513" t="s">
        <v>125</v>
      </c>
      <c r="C10" s="513" t="s">
        <v>125</v>
      </c>
      <c r="D10" s="513" t="s">
        <v>125</v>
      </c>
      <c r="E10" s="513" t="s">
        <v>125</v>
      </c>
      <c r="F10" s="513" t="s">
        <v>125</v>
      </c>
      <c r="G10" s="513" t="s">
        <v>125</v>
      </c>
    </row>
    <row r="11" spans="1:18" ht="9.75" customHeight="1">
      <c r="A11" s="295" t="s">
        <v>119</v>
      </c>
      <c r="B11" s="514">
        <v>3042</v>
      </c>
      <c r="C11" s="514">
        <v>1160</v>
      </c>
      <c r="D11" s="514">
        <v>834</v>
      </c>
      <c r="E11" s="514">
        <v>527</v>
      </c>
      <c r="F11" s="514">
        <v>521</v>
      </c>
      <c r="G11" s="514">
        <v>0</v>
      </c>
      <c r="H11" s="296"/>
      <c r="L11" s="297"/>
      <c r="M11" s="297"/>
      <c r="N11" s="297"/>
      <c r="O11" s="297"/>
      <c r="P11" s="297"/>
      <c r="Q11" s="297"/>
      <c r="R11" s="298"/>
    </row>
    <row r="12" spans="1:18" ht="9.75" customHeight="1">
      <c r="A12" s="299" t="s">
        <v>7</v>
      </c>
      <c r="B12" s="514">
        <v>12</v>
      </c>
      <c r="C12" s="514">
        <v>11</v>
      </c>
      <c r="D12" s="514">
        <v>1</v>
      </c>
      <c r="E12" s="514">
        <v>0</v>
      </c>
      <c r="F12" s="514">
        <v>0</v>
      </c>
      <c r="G12" s="514">
        <v>0</v>
      </c>
      <c r="H12" s="296"/>
      <c r="L12" s="297"/>
      <c r="M12" s="297"/>
      <c r="N12" s="297"/>
      <c r="O12" s="297"/>
      <c r="P12" s="297"/>
      <c r="Q12" s="297"/>
      <c r="R12" s="298"/>
    </row>
    <row r="13" spans="1:18" ht="9.75" customHeight="1">
      <c r="A13" s="299" t="s">
        <v>91</v>
      </c>
      <c r="B13" s="514">
        <v>135</v>
      </c>
      <c r="C13" s="514">
        <v>120</v>
      </c>
      <c r="D13" s="514">
        <v>14</v>
      </c>
      <c r="E13" s="514">
        <v>1</v>
      </c>
      <c r="F13" s="514">
        <v>0</v>
      </c>
      <c r="G13" s="514">
        <v>0</v>
      </c>
      <c r="H13" s="296"/>
      <c r="I13" s="285"/>
      <c r="L13" s="297"/>
      <c r="M13" s="297"/>
      <c r="N13" s="297"/>
      <c r="O13" s="297"/>
      <c r="P13" s="297"/>
      <c r="Q13" s="297"/>
      <c r="R13" s="298"/>
    </row>
    <row r="14" spans="1:18" ht="9.75" customHeight="1">
      <c r="A14" s="299" t="s">
        <v>93</v>
      </c>
      <c r="B14" s="514">
        <v>279</v>
      </c>
      <c r="C14" s="514">
        <v>217</v>
      </c>
      <c r="D14" s="514">
        <v>47</v>
      </c>
      <c r="E14" s="514">
        <v>10</v>
      </c>
      <c r="F14" s="514">
        <v>5</v>
      </c>
      <c r="G14" s="514">
        <v>0</v>
      </c>
      <c r="H14" s="296"/>
      <c r="L14" s="297"/>
      <c r="M14" s="297"/>
      <c r="N14" s="297"/>
      <c r="O14" s="297"/>
      <c r="P14" s="297"/>
      <c r="Q14" s="297"/>
      <c r="R14" s="298"/>
    </row>
    <row r="15" spans="1:18" ht="9.75" customHeight="1">
      <c r="A15" s="299" t="s">
        <v>8</v>
      </c>
      <c r="B15" s="514">
        <v>1003</v>
      </c>
      <c r="C15" s="514">
        <v>503</v>
      </c>
      <c r="D15" s="514">
        <v>327</v>
      </c>
      <c r="E15" s="514">
        <v>125</v>
      </c>
      <c r="F15" s="514">
        <v>48</v>
      </c>
      <c r="G15" s="514">
        <v>0</v>
      </c>
      <c r="H15" s="296"/>
      <c r="L15" s="297"/>
      <c r="M15" s="297"/>
      <c r="N15" s="297"/>
      <c r="O15" s="297"/>
      <c r="P15" s="297"/>
      <c r="Q15" s="297"/>
      <c r="R15" s="298"/>
    </row>
    <row r="16" spans="1:18" ht="9.75" customHeight="1">
      <c r="A16" s="299" t="s">
        <v>9</v>
      </c>
      <c r="B16" s="514">
        <v>768</v>
      </c>
      <c r="C16" s="514">
        <v>200</v>
      </c>
      <c r="D16" s="514">
        <v>227</v>
      </c>
      <c r="E16" s="514">
        <v>174</v>
      </c>
      <c r="F16" s="514">
        <v>167</v>
      </c>
      <c r="G16" s="514">
        <v>0</v>
      </c>
      <c r="H16" s="296"/>
      <c r="L16" s="297"/>
      <c r="M16" s="297"/>
      <c r="N16" s="297"/>
      <c r="O16" s="297"/>
      <c r="P16" s="297"/>
      <c r="Q16" s="297"/>
      <c r="R16" s="298"/>
    </row>
    <row r="17" spans="1:18" ht="9.75" customHeight="1">
      <c r="A17" s="299" t="s">
        <v>10</v>
      </c>
      <c r="B17" s="514">
        <v>495</v>
      </c>
      <c r="C17" s="514">
        <v>59</v>
      </c>
      <c r="D17" s="514">
        <v>138</v>
      </c>
      <c r="E17" s="514">
        <v>134</v>
      </c>
      <c r="F17" s="514">
        <v>164</v>
      </c>
      <c r="G17" s="514">
        <v>0</v>
      </c>
      <c r="H17" s="296"/>
      <c r="L17" s="297"/>
      <c r="M17" s="297"/>
      <c r="N17" s="297"/>
      <c r="O17" s="297"/>
      <c r="P17" s="297"/>
      <c r="Q17" s="297"/>
      <c r="R17" s="298"/>
    </row>
    <row r="18" spans="1:18" ht="9.75" customHeight="1">
      <c r="A18" s="299" t="s">
        <v>11</v>
      </c>
      <c r="B18" s="514">
        <v>261</v>
      </c>
      <c r="C18" s="514">
        <v>38</v>
      </c>
      <c r="D18" s="514">
        <v>61</v>
      </c>
      <c r="E18" s="514">
        <v>57</v>
      </c>
      <c r="F18" s="514">
        <v>105</v>
      </c>
      <c r="G18" s="514">
        <v>0</v>
      </c>
      <c r="H18" s="296"/>
      <c r="L18" s="297"/>
      <c r="M18" s="297"/>
      <c r="N18" s="297"/>
      <c r="O18" s="297"/>
      <c r="P18" s="297"/>
      <c r="Q18" s="297"/>
      <c r="R18" s="298"/>
    </row>
    <row r="19" spans="1:18" ht="9.75" customHeight="1">
      <c r="A19" s="299" t="s">
        <v>12</v>
      </c>
      <c r="B19" s="514">
        <v>89</v>
      </c>
      <c r="C19" s="514">
        <v>12</v>
      </c>
      <c r="D19" s="514">
        <v>19</v>
      </c>
      <c r="E19" s="514">
        <v>26</v>
      </c>
      <c r="F19" s="514">
        <v>32</v>
      </c>
      <c r="G19" s="514">
        <v>0</v>
      </c>
      <c r="H19" s="296"/>
      <c r="L19" s="297"/>
      <c r="M19" s="297"/>
      <c r="N19" s="297"/>
      <c r="O19" s="297"/>
      <c r="P19" s="297"/>
      <c r="Q19" s="297"/>
      <c r="R19" s="298"/>
    </row>
    <row r="20" spans="1:18" ht="9.75" customHeight="1">
      <c r="A20" s="301" t="s">
        <v>38</v>
      </c>
      <c r="B20" s="514">
        <v>0</v>
      </c>
      <c r="C20" s="514">
        <v>0</v>
      </c>
      <c r="D20" s="514">
        <v>0</v>
      </c>
      <c r="E20" s="514">
        <v>0</v>
      </c>
      <c r="F20" s="514">
        <v>0</v>
      </c>
      <c r="G20" s="514">
        <v>0</v>
      </c>
      <c r="H20" s="296"/>
      <c r="L20" s="297"/>
      <c r="M20" s="297"/>
      <c r="N20" s="297"/>
      <c r="O20" s="297"/>
      <c r="P20" s="297"/>
      <c r="Q20" s="297"/>
      <c r="R20" s="298"/>
    </row>
    <row r="21" spans="1:18" ht="9" customHeight="1">
      <c r="A21" s="300"/>
      <c r="B21" s="513" t="s">
        <v>125</v>
      </c>
      <c r="C21" s="513" t="s">
        <v>125</v>
      </c>
      <c r="D21" s="513" t="s">
        <v>125</v>
      </c>
      <c r="E21" s="513" t="s">
        <v>125</v>
      </c>
      <c r="F21" s="513" t="s">
        <v>125</v>
      </c>
      <c r="G21" s="513" t="s">
        <v>125</v>
      </c>
      <c r="L21" s="297"/>
      <c r="M21" s="297"/>
      <c r="N21" s="297"/>
      <c r="O21" s="297"/>
      <c r="P21" s="297"/>
      <c r="Q21" s="297"/>
      <c r="R21" s="298"/>
    </row>
    <row r="22" spans="1:8" ht="9.75" customHeight="1">
      <c r="A22" s="295" t="s">
        <v>120</v>
      </c>
      <c r="B22" s="514">
        <v>2564</v>
      </c>
      <c r="C22" s="514">
        <v>920</v>
      </c>
      <c r="D22" s="514">
        <v>726</v>
      </c>
      <c r="E22" s="514">
        <v>453</v>
      </c>
      <c r="F22" s="514">
        <v>465</v>
      </c>
      <c r="G22" s="514">
        <v>0</v>
      </c>
      <c r="H22" s="296"/>
    </row>
    <row r="23" spans="1:8" ht="9.75" customHeight="1">
      <c r="A23" s="299" t="s">
        <v>136</v>
      </c>
      <c r="B23" s="514">
        <v>12</v>
      </c>
      <c r="C23" s="514">
        <v>11</v>
      </c>
      <c r="D23" s="514">
        <v>1</v>
      </c>
      <c r="E23" s="514">
        <v>0</v>
      </c>
      <c r="F23" s="514">
        <v>0</v>
      </c>
      <c r="G23" s="514">
        <v>0</v>
      </c>
      <c r="H23" s="296"/>
    </row>
    <row r="24" spans="1:8" ht="9.75" customHeight="1">
      <c r="A24" s="299" t="s">
        <v>21</v>
      </c>
      <c r="B24" s="514">
        <v>104</v>
      </c>
      <c r="C24" s="514">
        <v>89</v>
      </c>
      <c r="D24" s="514">
        <v>14</v>
      </c>
      <c r="E24" s="514">
        <v>1</v>
      </c>
      <c r="F24" s="514">
        <v>0</v>
      </c>
      <c r="G24" s="514">
        <v>0</v>
      </c>
      <c r="H24" s="296"/>
    </row>
    <row r="25" spans="1:8" ht="9.75" customHeight="1">
      <c r="A25" s="299" t="s">
        <v>22</v>
      </c>
      <c r="B25" s="514">
        <v>235</v>
      </c>
      <c r="C25" s="514">
        <v>176</v>
      </c>
      <c r="D25" s="514">
        <v>44</v>
      </c>
      <c r="E25" s="514">
        <v>10</v>
      </c>
      <c r="F25" s="514">
        <v>5</v>
      </c>
      <c r="G25" s="514">
        <v>0</v>
      </c>
      <c r="H25" s="296"/>
    </row>
    <row r="26" spans="1:8" ht="9.75" customHeight="1">
      <c r="A26" s="299" t="s">
        <v>137</v>
      </c>
      <c r="B26" s="514">
        <v>844</v>
      </c>
      <c r="C26" s="514">
        <v>398</v>
      </c>
      <c r="D26" s="514">
        <v>284</v>
      </c>
      <c r="E26" s="514">
        <v>117</v>
      </c>
      <c r="F26" s="514">
        <v>45</v>
      </c>
      <c r="G26" s="514">
        <v>0</v>
      </c>
      <c r="H26" s="296"/>
    </row>
    <row r="27" spans="1:8" ht="9.75" customHeight="1">
      <c r="A27" s="299" t="s">
        <v>138</v>
      </c>
      <c r="B27" s="514">
        <v>644</v>
      </c>
      <c r="C27" s="514">
        <v>168</v>
      </c>
      <c r="D27" s="514">
        <v>186</v>
      </c>
      <c r="E27" s="514">
        <v>145</v>
      </c>
      <c r="F27" s="514">
        <v>145</v>
      </c>
      <c r="G27" s="514">
        <v>0</v>
      </c>
      <c r="H27" s="296"/>
    </row>
    <row r="28" spans="1:8" ht="9.75" customHeight="1">
      <c r="A28" s="299" t="s">
        <v>139</v>
      </c>
      <c r="B28" s="514">
        <v>430</v>
      </c>
      <c r="C28" s="514">
        <v>41</v>
      </c>
      <c r="D28" s="514">
        <v>123</v>
      </c>
      <c r="E28" s="514">
        <v>117</v>
      </c>
      <c r="F28" s="514">
        <v>149</v>
      </c>
      <c r="G28" s="514">
        <v>0</v>
      </c>
      <c r="H28" s="296"/>
    </row>
    <row r="29" spans="1:8" ht="9.75" customHeight="1">
      <c r="A29" s="299" t="s">
        <v>140</v>
      </c>
      <c r="B29" s="514">
        <v>223</v>
      </c>
      <c r="C29" s="514">
        <v>27</v>
      </c>
      <c r="D29" s="514">
        <v>57</v>
      </c>
      <c r="E29" s="514">
        <v>45</v>
      </c>
      <c r="F29" s="514">
        <v>94</v>
      </c>
      <c r="G29" s="514">
        <v>0</v>
      </c>
      <c r="H29" s="296"/>
    </row>
    <row r="30" spans="1:8" ht="9.75" customHeight="1">
      <c r="A30" s="299" t="s">
        <v>141</v>
      </c>
      <c r="B30" s="514">
        <v>72</v>
      </c>
      <c r="C30" s="514">
        <v>10</v>
      </c>
      <c r="D30" s="514">
        <v>17</v>
      </c>
      <c r="E30" s="514">
        <v>18</v>
      </c>
      <c r="F30" s="514">
        <v>27</v>
      </c>
      <c r="G30" s="514">
        <v>0</v>
      </c>
      <c r="H30" s="296"/>
    </row>
    <row r="31" spans="1:8" ht="9.75" customHeight="1">
      <c r="A31" s="301" t="s">
        <v>166</v>
      </c>
      <c r="B31" s="514">
        <v>0</v>
      </c>
      <c r="C31" s="514">
        <v>0</v>
      </c>
      <c r="D31" s="514">
        <v>0</v>
      </c>
      <c r="E31" s="514">
        <v>0</v>
      </c>
      <c r="F31" s="514">
        <v>0</v>
      </c>
      <c r="G31" s="514">
        <v>0</v>
      </c>
      <c r="H31" s="296"/>
    </row>
    <row r="32" spans="1:7" ht="9" customHeight="1">
      <c r="A32" s="300"/>
      <c r="B32" s="513" t="s">
        <v>125</v>
      </c>
      <c r="C32" s="513" t="s">
        <v>125</v>
      </c>
      <c r="D32" s="513" t="s">
        <v>125</v>
      </c>
      <c r="E32" s="513" t="s">
        <v>125</v>
      </c>
      <c r="F32" s="513" t="s">
        <v>125</v>
      </c>
      <c r="G32" s="513" t="s">
        <v>125</v>
      </c>
    </row>
    <row r="33" spans="1:18" ht="9.75" customHeight="1">
      <c r="A33" s="299" t="s">
        <v>121</v>
      </c>
      <c r="B33" s="514">
        <v>475</v>
      </c>
      <c r="C33" s="514">
        <v>192</v>
      </c>
      <c r="D33" s="514">
        <v>129</v>
      </c>
      <c r="E33" s="514">
        <v>76</v>
      </c>
      <c r="F33" s="514">
        <v>78</v>
      </c>
      <c r="G33" s="514">
        <v>0</v>
      </c>
      <c r="H33" s="296"/>
      <c r="L33" s="297"/>
      <c r="M33" s="297"/>
      <c r="N33" s="297"/>
      <c r="O33" s="297"/>
      <c r="P33" s="297"/>
      <c r="Q33" s="297"/>
      <c r="R33" s="298"/>
    </row>
    <row r="34" spans="1:18" ht="9.75" customHeight="1">
      <c r="A34" s="299" t="s">
        <v>143</v>
      </c>
      <c r="B34" s="514">
        <v>2</v>
      </c>
      <c r="C34" s="514">
        <v>2</v>
      </c>
      <c r="D34" s="514">
        <v>0</v>
      </c>
      <c r="E34" s="514">
        <v>0</v>
      </c>
      <c r="F34" s="514">
        <v>0</v>
      </c>
      <c r="G34" s="514">
        <v>0</v>
      </c>
      <c r="H34" s="296"/>
      <c r="L34" s="297"/>
      <c r="M34" s="297"/>
      <c r="N34" s="297"/>
      <c r="O34" s="297"/>
      <c r="P34" s="297"/>
      <c r="Q34" s="297"/>
      <c r="R34" s="298"/>
    </row>
    <row r="35" spans="1:18" ht="9.75" customHeight="1">
      <c r="A35" s="299" t="s">
        <v>144</v>
      </c>
      <c r="B35" s="514">
        <v>15</v>
      </c>
      <c r="C35" s="514">
        <v>15</v>
      </c>
      <c r="D35" s="514">
        <v>0</v>
      </c>
      <c r="E35" s="514">
        <v>0</v>
      </c>
      <c r="F35" s="514">
        <v>0</v>
      </c>
      <c r="G35" s="514">
        <v>0</v>
      </c>
      <c r="H35" s="296"/>
      <c r="L35" s="297"/>
      <c r="M35" s="297"/>
      <c r="N35" s="297"/>
      <c r="O35" s="297"/>
      <c r="P35" s="297"/>
      <c r="Q35" s="297"/>
      <c r="R35" s="298"/>
    </row>
    <row r="36" spans="1:22" ht="9.75" customHeight="1">
      <c r="A36" s="299" t="s">
        <v>145</v>
      </c>
      <c r="B36" s="514">
        <v>50</v>
      </c>
      <c r="C36" s="514">
        <v>36</v>
      </c>
      <c r="D36" s="514">
        <v>12</v>
      </c>
      <c r="E36" s="514">
        <v>2</v>
      </c>
      <c r="F36" s="514">
        <v>0</v>
      </c>
      <c r="G36" s="514">
        <v>0</v>
      </c>
      <c r="H36" s="296"/>
      <c r="L36" s="297"/>
      <c r="M36" s="297"/>
      <c r="N36" s="297"/>
      <c r="O36" s="297"/>
      <c r="P36" s="297"/>
      <c r="Q36" s="297"/>
      <c r="R36" s="298"/>
      <c r="S36" s="285"/>
      <c r="T36" s="285"/>
      <c r="U36" s="285"/>
      <c r="V36" s="285"/>
    </row>
    <row r="37" spans="1:22" ht="9.75" customHeight="1">
      <c r="A37" s="299" t="s">
        <v>146</v>
      </c>
      <c r="B37" s="514">
        <v>176</v>
      </c>
      <c r="C37" s="514">
        <v>102</v>
      </c>
      <c r="D37" s="514">
        <v>43</v>
      </c>
      <c r="E37" s="514">
        <v>22</v>
      </c>
      <c r="F37" s="514">
        <v>9</v>
      </c>
      <c r="G37" s="514">
        <v>0</v>
      </c>
      <c r="H37" s="296"/>
      <c r="L37" s="297"/>
      <c r="M37" s="297"/>
      <c r="N37" s="297"/>
      <c r="O37" s="297"/>
      <c r="P37" s="297"/>
      <c r="Q37" s="297"/>
      <c r="R37" s="298"/>
      <c r="S37" s="285"/>
      <c r="T37" s="285"/>
      <c r="U37" s="285"/>
      <c r="V37" s="285"/>
    </row>
    <row r="38" spans="1:18" ht="9.75" customHeight="1">
      <c r="A38" s="299" t="s">
        <v>147</v>
      </c>
      <c r="B38" s="514">
        <v>114</v>
      </c>
      <c r="C38" s="514">
        <v>26</v>
      </c>
      <c r="D38" s="514">
        <v>37</v>
      </c>
      <c r="E38" s="514">
        <v>28</v>
      </c>
      <c r="F38" s="514">
        <v>23</v>
      </c>
      <c r="G38" s="514">
        <v>0</v>
      </c>
      <c r="H38" s="296"/>
      <c r="L38" s="297"/>
      <c r="M38" s="297"/>
      <c r="N38" s="297"/>
      <c r="O38" s="297"/>
      <c r="P38" s="297"/>
      <c r="Q38" s="297"/>
      <c r="R38" s="298"/>
    </row>
    <row r="39" spans="1:18" ht="9.75" customHeight="1">
      <c r="A39" s="299" t="s">
        <v>148</v>
      </c>
      <c r="B39" s="514">
        <v>71</v>
      </c>
      <c r="C39" s="514">
        <v>7</v>
      </c>
      <c r="D39" s="514">
        <v>22</v>
      </c>
      <c r="E39" s="514">
        <v>16</v>
      </c>
      <c r="F39" s="514">
        <v>26</v>
      </c>
      <c r="G39" s="514">
        <v>0</v>
      </c>
      <c r="H39" s="296"/>
      <c r="L39" s="297"/>
      <c r="M39" s="297"/>
      <c r="N39" s="297"/>
      <c r="O39" s="297"/>
      <c r="P39" s="297"/>
      <c r="Q39" s="297"/>
      <c r="R39" s="298"/>
    </row>
    <row r="40" spans="1:18" ht="9.75" customHeight="1">
      <c r="A40" s="299" t="s">
        <v>149</v>
      </c>
      <c r="B40" s="514">
        <v>33</v>
      </c>
      <c r="C40" s="514">
        <v>3</v>
      </c>
      <c r="D40" s="514">
        <v>11</v>
      </c>
      <c r="E40" s="514">
        <v>7</v>
      </c>
      <c r="F40" s="514">
        <v>12</v>
      </c>
      <c r="G40" s="514">
        <v>0</v>
      </c>
      <c r="H40" s="296"/>
      <c r="L40" s="297"/>
      <c r="M40" s="297"/>
      <c r="N40" s="297"/>
      <c r="O40" s="297"/>
      <c r="P40" s="297"/>
      <c r="Q40" s="297"/>
      <c r="R40" s="298"/>
    </row>
    <row r="41" spans="1:18" ht="9.75" customHeight="1">
      <c r="A41" s="299" t="s">
        <v>150</v>
      </c>
      <c r="B41" s="514">
        <v>14</v>
      </c>
      <c r="C41" s="514">
        <v>1</v>
      </c>
      <c r="D41" s="514">
        <v>4</v>
      </c>
      <c r="E41" s="514">
        <v>1</v>
      </c>
      <c r="F41" s="514">
        <v>8</v>
      </c>
      <c r="G41" s="514">
        <v>0</v>
      </c>
      <c r="H41" s="296"/>
      <c r="L41" s="297"/>
      <c r="M41" s="297"/>
      <c r="N41" s="297"/>
      <c r="O41" s="297"/>
      <c r="P41" s="297"/>
      <c r="Q41" s="297"/>
      <c r="R41" s="298"/>
    </row>
    <row r="42" spans="1:18" ht="9.75" customHeight="1">
      <c r="A42" s="301" t="s">
        <v>172</v>
      </c>
      <c r="B42" s="514">
        <v>0</v>
      </c>
      <c r="C42" s="514">
        <v>0</v>
      </c>
      <c r="D42" s="514">
        <v>0</v>
      </c>
      <c r="E42" s="514">
        <v>0</v>
      </c>
      <c r="F42" s="514">
        <v>0</v>
      </c>
      <c r="G42" s="514">
        <v>0</v>
      </c>
      <c r="H42" s="296"/>
      <c r="L42" s="297"/>
      <c r="M42" s="297"/>
      <c r="N42" s="297"/>
      <c r="O42" s="297"/>
      <c r="P42" s="297"/>
      <c r="Q42" s="297"/>
      <c r="R42" s="298"/>
    </row>
    <row r="43" spans="1:18" ht="9" customHeight="1">
      <c r="A43" s="300"/>
      <c r="B43" s="513" t="s">
        <v>125</v>
      </c>
      <c r="C43" s="513" t="s">
        <v>125</v>
      </c>
      <c r="D43" s="513" t="s">
        <v>125</v>
      </c>
      <c r="E43" s="513" t="s">
        <v>125</v>
      </c>
      <c r="F43" s="513" t="s">
        <v>125</v>
      </c>
      <c r="G43" s="513" t="s">
        <v>125</v>
      </c>
      <c r="L43" s="298"/>
      <c r="M43" s="298"/>
      <c r="N43" s="298"/>
      <c r="O43" s="298"/>
      <c r="P43" s="298"/>
      <c r="Q43" s="298"/>
      <c r="R43" s="298"/>
    </row>
    <row r="44" spans="1:8" ht="9.75" customHeight="1">
      <c r="A44" s="301" t="s">
        <v>126</v>
      </c>
      <c r="B44" s="514">
        <v>1751</v>
      </c>
      <c r="C44" s="514">
        <v>617</v>
      </c>
      <c r="D44" s="514">
        <v>495</v>
      </c>
      <c r="E44" s="514">
        <v>312</v>
      </c>
      <c r="F44" s="514">
        <v>327</v>
      </c>
      <c r="G44" s="514">
        <v>0</v>
      </c>
      <c r="H44" s="296"/>
    </row>
    <row r="45" spans="1:8" ht="9.75" customHeight="1">
      <c r="A45" s="299" t="s">
        <v>143</v>
      </c>
      <c r="B45" s="514">
        <v>10</v>
      </c>
      <c r="C45" s="514">
        <v>9</v>
      </c>
      <c r="D45" s="514">
        <v>1</v>
      </c>
      <c r="E45" s="514">
        <v>0</v>
      </c>
      <c r="F45" s="514">
        <v>0</v>
      </c>
      <c r="G45" s="514">
        <v>0</v>
      </c>
      <c r="H45" s="296"/>
    </row>
    <row r="46" spans="1:8" ht="9.75" customHeight="1">
      <c r="A46" s="299" t="s">
        <v>144</v>
      </c>
      <c r="B46" s="514">
        <v>74</v>
      </c>
      <c r="C46" s="514">
        <v>61</v>
      </c>
      <c r="D46" s="514">
        <v>12</v>
      </c>
      <c r="E46" s="514">
        <v>1</v>
      </c>
      <c r="F46" s="514">
        <v>0</v>
      </c>
      <c r="G46" s="514">
        <v>0</v>
      </c>
      <c r="H46" s="296"/>
    </row>
    <row r="47" spans="1:8" ht="9.75" customHeight="1">
      <c r="A47" s="299" t="s">
        <v>145</v>
      </c>
      <c r="B47" s="514">
        <v>160</v>
      </c>
      <c r="C47" s="514">
        <v>120</v>
      </c>
      <c r="D47" s="514">
        <v>27</v>
      </c>
      <c r="E47" s="514">
        <v>8</v>
      </c>
      <c r="F47" s="514">
        <v>5</v>
      </c>
      <c r="G47" s="514">
        <v>0</v>
      </c>
      <c r="H47" s="296"/>
    </row>
    <row r="48" spans="1:8" ht="9.75" customHeight="1">
      <c r="A48" s="299" t="s">
        <v>146</v>
      </c>
      <c r="B48" s="514">
        <v>566</v>
      </c>
      <c r="C48" s="514">
        <v>255</v>
      </c>
      <c r="D48" s="514">
        <v>201</v>
      </c>
      <c r="E48" s="514">
        <v>77</v>
      </c>
      <c r="F48" s="514">
        <v>33</v>
      </c>
      <c r="G48" s="514">
        <v>0</v>
      </c>
      <c r="H48" s="296"/>
    </row>
    <row r="49" spans="1:8" ht="9.75" customHeight="1">
      <c r="A49" s="299" t="s">
        <v>147</v>
      </c>
      <c r="B49" s="514">
        <v>433</v>
      </c>
      <c r="C49" s="514">
        <v>119</v>
      </c>
      <c r="D49" s="514">
        <v>118</v>
      </c>
      <c r="E49" s="514">
        <v>94</v>
      </c>
      <c r="F49" s="514">
        <v>102</v>
      </c>
      <c r="G49" s="514">
        <v>0</v>
      </c>
      <c r="H49" s="296"/>
    </row>
    <row r="50" spans="1:8" ht="9.75" customHeight="1">
      <c r="A50" s="299" t="s">
        <v>148</v>
      </c>
      <c r="B50" s="514">
        <v>307</v>
      </c>
      <c r="C50" s="514">
        <v>29</v>
      </c>
      <c r="D50" s="514">
        <v>86</v>
      </c>
      <c r="E50" s="514">
        <v>90</v>
      </c>
      <c r="F50" s="514">
        <v>102</v>
      </c>
      <c r="G50" s="514">
        <v>0</v>
      </c>
      <c r="H50" s="296"/>
    </row>
    <row r="51" spans="1:8" ht="9.75" customHeight="1">
      <c r="A51" s="299" t="s">
        <v>149</v>
      </c>
      <c r="B51" s="514">
        <v>150</v>
      </c>
      <c r="C51" s="514">
        <v>17</v>
      </c>
      <c r="D51" s="514">
        <v>39</v>
      </c>
      <c r="E51" s="514">
        <v>27</v>
      </c>
      <c r="F51" s="514">
        <v>67</v>
      </c>
      <c r="G51" s="514">
        <v>0</v>
      </c>
      <c r="H51" s="296"/>
    </row>
    <row r="52" spans="1:8" ht="9.75" customHeight="1">
      <c r="A52" s="299" t="s">
        <v>150</v>
      </c>
      <c r="B52" s="514">
        <v>51</v>
      </c>
      <c r="C52" s="514">
        <v>7</v>
      </c>
      <c r="D52" s="514">
        <v>11</v>
      </c>
      <c r="E52" s="514">
        <v>15</v>
      </c>
      <c r="F52" s="514">
        <v>18</v>
      </c>
      <c r="G52" s="514">
        <v>0</v>
      </c>
      <c r="H52" s="296"/>
    </row>
    <row r="53" spans="1:8" ht="9.75" customHeight="1">
      <c r="A53" s="301" t="s">
        <v>172</v>
      </c>
      <c r="B53" s="514">
        <v>0</v>
      </c>
      <c r="C53" s="514">
        <v>0</v>
      </c>
      <c r="D53" s="514">
        <v>0</v>
      </c>
      <c r="E53" s="514">
        <v>0</v>
      </c>
      <c r="F53" s="514">
        <v>0</v>
      </c>
      <c r="G53" s="514">
        <v>0</v>
      </c>
      <c r="H53" s="296"/>
    </row>
    <row r="54" spans="1:7" ht="9" customHeight="1">
      <c r="A54" s="299"/>
      <c r="B54" s="513" t="s">
        <v>125</v>
      </c>
      <c r="C54" s="513" t="s">
        <v>125</v>
      </c>
      <c r="D54" s="513" t="s">
        <v>125</v>
      </c>
      <c r="E54" s="513" t="s">
        <v>125</v>
      </c>
      <c r="F54" s="513" t="s">
        <v>125</v>
      </c>
      <c r="G54" s="513" t="s">
        <v>125</v>
      </c>
    </row>
    <row r="55" spans="1:8" ht="9.75" customHeight="1">
      <c r="A55" s="301" t="s">
        <v>127</v>
      </c>
      <c r="B55" s="514">
        <v>338</v>
      </c>
      <c r="C55" s="514">
        <v>111</v>
      </c>
      <c r="D55" s="514">
        <v>102</v>
      </c>
      <c r="E55" s="514">
        <v>65</v>
      </c>
      <c r="F55" s="514">
        <v>60</v>
      </c>
      <c r="G55" s="514">
        <v>0</v>
      </c>
      <c r="H55" s="296"/>
    </row>
    <row r="56" spans="1:8" ht="9.75" customHeight="1">
      <c r="A56" s="299" t="s">
        <v>143</v>
      </c>
      <c r="B56" s="514">
        <v>0</v>
      </c>
      <c r="C56" s="514">
        <v>0</v>
      </c>
      <c r="D56" s="514">
        <v>0</v>
      </c>
      <c r="E56" s="514">
        <v>0</v>
      </c>
      <c r="F56" s="514">
        <v>0</v>
      </c>
      <c r="G56" s="514">
        <v>0</v>
      </c>
      <c r="H56" s="296"/>
    </row>
    <row r="57" spans="1:8" ht="9.75" customHeight="1">
      <c r="A57" s="299" t="s">
        <v>144</v>
      </c>
      <c r="B57" s="514">
        <v>15</v>
      </c>
      <c r="C57" s="514">
        <v>13</v>
      </c>
      <c r="D57" s="514">
        <v>2</v>
      </c>
      <c r="E57" s="514">
        <v>0</v>
      </c>
      <c r="F57" s="514">
        <v>0</v>
      </c>
      <c r="G57" s="514">
        <v>0</v>
      </c>
      <c r="H57" s="296"/>
    </row>
    <row r="58" spans="1:8" ht="9.75" customHeight="1">
      <c r="A58" s="299" t="s">
        <v>145</v>
      </c>
      <c r="B58" s="514">
        <v>25</v>
      </c>
      <c r="C58" s="514">
        <v>20</v>
      </c>
      <c r="D58" s="514">
        <v>5</v>
      </c>
      <c r="E58" s="514">
        <v>0</v>
      </c>
      <c r="F58" s="514">
        <v>0</v>
      </c>
      <c r="G58" s="514">
        <v>0</v>
      </c>
      <c r="H58" s="296"/>
    </row>
    <row r="59" spans="1:8" ht="9.75" customHeight="1">
      <c r="A59" s="299" t="s">
        <v>146</v>
      </c>
      <c r="B59" s="514">
        <v>102</v>
      </c>
      <c r="C59" s="514">
        <v>41</v>
      </c>
      <c r="D59" s="514">
        <v>40</v>
      </c>
      <c r="E59" s="514">
        <v>18</v>
      </c>
      <c r="F59" s="514">
        <v>3</v>
      </c>
      <c r="G59" s="514">
        <v>0</v>
      </c>
      <c r="H59" s="296"/>
    </row>
    <row r="60" spans="1:8" ht="9.75" customHeight="1">
      <c r="A60" s="299" t="s">
        <v>147</v>
      </c>
      <c r="B60" s="514">
        <v>97</v>
      </c>
      <c r="C60" s="514">
        <v>23</v>
      </c>
      <c r="D60" s="514">
        <v>31</v>
      </c>
      <c r="E60" s="514">
        <v>23</v>
      </c>
      <c r="F60" s="514">
        <v>20</v>
      </c>
      <c r="G60" s="514">
        <v>0</v>
      </c>
      <c r="H60" s="296"/>
    </row>
    <row r="61" spans="1:8" ht="9.75" customHeight="1">
      <c r="A61" s="299" t="s">
        <v>148</v>
      </c>
      <c r="B61" s="514">
        <v>52</v>
      </c>
      <c r="C61" s="514">
        <v>5</v>
      </c>
      <c r="D61" s="514">
        <v>15</v>
      </c>
      <c r="E61" s="514">
        <v>11</v>
      </c>
      <c r="F61" s="514">
        <v>21</v>
      </c>
      <c r="G61" s="514">
        <v>0</v>
      </c>
      <c r="H61" s="296"/>
    </row>
    <row r="62" spans="1:8" ht="9.75" customHeight="1">
      <c r="A62" s="299" t="s">
        <v>149</v>
      </c>
      <c r="B62" s="514">
        <v>40</v>
      </c>
      <c r="C62" s="514">
        <v>7</v>
      </c>
      <c r="D62" s="514">
        <v>7</v>
      </c>
      <c r="E62" s="514">
        <v>11</v>
      </c>
      <c r="F62" s="514">
        <v>15</v>
      </c>
      <c r="G62" s="514">
        <v>0</v>
      </c>
      <c r="H62" s="296"/>
    </row>
    <row r="63" spans="1:8" ht="9.75" customHeight="1">
      <c r="A63" s="299" t="s">
        <v>150</v>
      </c>
      <c r="B63" s="514">
        <v>7</v>
      </c>
      <c r="C63" s="514">
        <v>2</v>
      </c>
      <c r="D63" s="514">
        <v>2</v>
      </c>
      <c r="E63" s="514">
        <v>2</v>
      </c>
      <c r="F63" s="514">
        <v>1</v>
      </c>
      <c r="G63" s="514">
        <v>0</v>
      </c>
      <c r="H63" s="296"/>
    </row>
    <row r="64" spans="1:8" ht="9.75" customHeight="1">
      <c r="A64" s="301" t="s">
        <v>172</v>
      </c>
      <c r="B64" s="514">
        <v>0</v>
      </c>
      <c r="C64" s="514">
        <v>0</v>
      </c>
      <c r="D64" s="514">
        <v>0</v>
      </c>
      <c r="E64" s="514">
        <v>0</v>
      </c>
      <c r="F64" s="514">
        <v>0</v>
      </c>
      <c r="G64" s="514">
        <v>0</v>
      </c>
      <c r="H64" s="296"/>
    </row>
    <row r="65" spans="1:7" ht="9" customHeight="1">
      <c r="A65" s="300"/>
      <c r="B65" s="513" t="s">
        <v>125</v>
      </c>
      <c r="C65" s="513" t="s">
        <v>125</v>
      </c>
      <c r="D65" s="513" t="s">
        <v>125</v>
      </c>
      <c r="E65" s="513" t="s">
        <v>125</v>
      </c>
      <c r="F65" s="513" t="s">
        <v>125</v>
      </c>
      <c r="G65" s="513" t="s">
        <v>125</v>
      </c>
    </row>
    <row r="66" spans="1:8" ht="9.75" customHeight="1">
      <c r="A66" s="295" t="s">
        <v>142</v>
      </c>
      <c r="B66" s="514">
        <v>478</v>
      </c>
      <c r="C66" s="514">
        <v>240</v>
      </c>
      <c r="D66" s="514">
        <v>108</v>
      </c>
      <c r="E66" s="514">
        <v>74</v>
      </c>
      <c r="F66" s="514">
        <v>56</v>
      </c>
      <c r="G66" s="514">
        <v>0</v>
      </c>
      <c r="H66" s="296"/>
    </row>
    <row r="67" spans="1:8" ht="9.75" customHeight="1">
      <c r="A67" s="299" t="s">
        <v>136</v>
      </c>
      <c r="B67" s="514">
        <v>0</v>
      </c>
      <c r="C67" s="514">
        <v>0</v>
      </c>
      <c r="D67" s="514">
        <v>0</v>
      </c>
      <c r="E67" s="514">
        <v>0</v>
      </c>
      <c r="F67" s="514">
        <v>0</v>
      </c>
      <c r="G67" s="514">
        <v>0</v>
      </c>
      <c r="H67" s="296"/>
    </row>
    <row r="68" spans="1:8" ht="9.75" customHeight="1">
      <c r="A68" s="299" t="s">
        <v>21</v>
      </c>
      <c r="B68" s="514">
        <v>31</v>
      </c>
      <c r="C68" s="514">
        <v>31</v>
      </c>
      <c r="D68" s="514">
        <v>0</v>
      </c>
      <c r="E68" s="514">
        <v>0</v>
      </c>
      <c r="F68" s="514">
        <v>0</v>
      </c>
      <c r="G68" s="514">
        <v>0</v>
      </c>
      <c r="H68" s="296"/>
    </row>
    <row r="69" spans="1:8" ht="9.75" customHeight="1">
      <c r="A69" s="299" t="s">
        <v>22</v>
      </c>
      <c r="B69" s="514">
        <v>44</v>
      </c>
      <c r="C69" s="514">
        <v>41</v>
      </c>
      <c r="D69" s="514">
        <v>3</v>
      </c>
      <c r="E69" s="514">
        <v>0</v>
      </c>
      <c r="F69" s="514">
        <v>0</v>
      </c>
      <c r="G69" s="514">
        <v>0</v>
      </c>
      <c r="H69" s="296"/>
    </row>
    <row r="70" spans="1:8" ht="9.75" customHeight="1">
      <c r="A70" s="299" t="s">
        <v>137</v>
      </c>
      <c r="B70" s="514">
        <v>159</v>
      </c>
      <c r="C70" s="514">
        <v>105</v>
      </c>
      <c r="D70" s="514">
        <v>43</v>
      </c>
      <c r="E70" s="514">
        <v>8</v>
      </c>
      <c r="F70" s="514">
        <v>3</v>
      </c>
      <c r="G70" s="514">
        <v>0</v>
      </c>
      <c r="H70" s="296"/>
    </row>
    <row r="71" spans="1:8" ht="9.75" customHeight="1">
      <c r="A71" s="299" t="s">
        <v>138</v>
      </c>
      <c r="B71" s="514">
        <v>124</v>
      </c>
      <c r="C71" s="514">
        <v>32</v>
      </c>
      <c r="D71" s="514">
        <v>41</v>
      </c>
      <c r="E71" s="514">
        <v>29</v>
      </c>
      <c r="F71" s="514">
        <v>22</v>
      </c>
      <c r="G71" s="514">
        <v>0</v>
      </c>
      <c r="H71" s="296"/>
    </row>
    <row r="72" spans="1:8" ht="9.75" customHeight="1">
      <c r="A72" s="299" t="s">
        <v>139</v>
      </c>
      <c r="B72" s="514">
        <v>65</v>
      </c>
      <c r="C72" s="514">
        <v>18</v>
      </c>
      <c r="D72" s="514">
        <v>15</v>
      </c>
      <c r="E72" s="514">
        <v>17</v>
      </c>
      <c r="F72" s="514">
        <v>15</v>
      </c>
      <c r="G72" s="514">
        <v>0</v>
      </c>
      <c r="H72" s="296"/>
    </row>
    <row r="73" spans="1:8" ht="9.75" customHeight="1">
      <c r="A73" s="299" t="s">
        <v>140</v>
      </c>
      <c r="B73" s="514">
        <v>38</v>
      </c>
      <c r="C73" s="514">
        <v>11</v>
      </c>
      <c r="D73" s="514">
        <v>4</v>
      </c>
      <c r="E73" s="514">
        <v>12</v>
      </c>
      <c r="F73" s="514">
        <v>11</v>
      </c>
      <c r="G73" s="514">
        <v>0</v>
      </c>
      <c r="H73" s="296"/>
    </row>
    <row r="74" spans="1:8" ht="9.75" customHeight="1">
      <c r="A74" s="299" t="s">
        <v>141</v>
      </c>
      <c r="B74" s="514">
        <v>17</v>
      </c>
      <c r="C74" s="514">
        <v>2</v>
      </c>
      <c r="D74" s="514">
        <v>2</v>
      </c>
      <c r="E74" s="514">
        <v>8</v>
      </c>
      <c r="F74" s="514">
        <v>5</v>
      </c>
      <c r="G74" s="514">
        <v>0</v>
      </c>
      <c r="H74" s="296"/>
    </row>
    <row r="75" spans="1:8" ht="11.25">
      <c r="A75" s="343" t="s">
        <v>166</v>
      </c>
      <c r="B75" s="515">
        <v>0</v>
      </c>
      <c r="C75" s="515">
        <v>0</v>
      </c>
      <c r="D75" s="515">
        <v>0</v>
      </c>
      <c r="E75" s="515">
        <v>0</v>
      </c>
      <c r="F75" s="515">
        <v>0</v>
      </c>
      <c r="G75" s="515">
        <v>0</v>
      </c>
      <c r="H75" s="296"/>
    </row>
    <row r="77" ht="11.25"/>
  </sheetData>
  <sheetProtection/>
  <mergeCells count="5">
    <mergeCell ref="B7:G7"/>
    <mergeCell ref="A1:G1"/>
    <mergeCell ref="A2:G2"/>
    <mergeCell ref="A3:G3"/>
    <mergeCell ref="A5:G5"/>
  </mergeCells>
  <printOptions horizontalCentered="1"/>
  <pageMargins left="0.75" right="0.75" top="0.56" bottom="0.17" header="0.5" footer="0.17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V75"/>
  <sheetViews>
    <sheetView view="pageBreakPreview" zoomScaleNormal="90" zoomScaleSheetLayoutView="100" zoomScalePageLayoutView="0" workbookViewId="0" topLeftCell="A1">
      <selection activeCell="Q53" sqref="Q53"/>
    </sheetView>
  </sheetViews>
  <sheetFormatPr defaultColWidth="9.140625" defaultRowHeight="12.75"/>
  <cols>
    <col min="1" max="1" width="17.421875" style="303" customWidth="1"/>
    <col min="2" max="7" width="7.7109375" style="303" customWidth="1"/>
    <col min="8" max="10" width="9.140625" style="303" customWidth="1"/>
    <col min="11" max="11" width="11.8515625" style="303" bestFit="1" customWidth="1"/>
    <col min="12" max="16384" width="9.140625" style="303" customWidth="1"/>
  </cols>
  <sheetData>
    <row r="1" spans="1:7" ht="9.75" customHeight="1">
      <c r="A1" s="406" t="s">
        <v>258</v>
      </c>
      <c r="B1" s="406"/>
      <c r="C1" s="406"/>
      <c r="D1" s="406"/>
      <c r="E1" s="406"/>
      <c r="F1" s="406"/>
      <c r="G1" s="406"/>
    </row>
    <row r="2" spans="1:7" ht="9.75" customHeight="1">
      <c r="A2" s="406" t="s">
        <v>174</v>
      </c>
      <c r="B2" s="406"/>
      <c r="C2" s="406"/>
      <c r="D2" s="406"/>
      <c r="E2" s="406"/>
      <c r="F2" s="406"/>
      <c r="G2" s="406"/>
    </row>
    <row r="3" spans="1:7" ht="9.75" customHeight="1">
      <c r="A3" s="406" t="s">
        <v>197</v>
      </c>
      <c r="B3" s="406"/>
      <c r="C3" s="406"/>
      <c r="D3" s="406"/>
      <c r="E3" s="406"/>
      <c r="F3" s="406"/>
      <c r="G3" s="406"/>
    </row>
    <row r="4" spans="1:7" ht="9" customHeight="1">
      <c r="A4" s="302"/>
      <c r="B4" s="302"/>
      <c r="C4" s="302"/>
      <c r="D4" s="302"/>
      <c r="E4" s="302"/>
      <c r="F4" s="302"/>
      <c r="G4" s="302"/>
    </row>
    <row r="5" spans="1:7" ht="9.75" customHeight="1">
      <c r="A5" s="407" t="s">
        <v>234</v>
      </c>
      <c r="B5" s="407"/>
      <c r="C5" s="407"/>
      <c r="D5" s="407"/>
      <c r="E5" s="407"/>
      <c r="F5" s="407"/>
      <c r="G5" s="407"/>
    </row>
    <row r="6" ht="9" customHeight="1">
      <c r="A6" s="304"/>
    </row>
    <row r="7" spans="1:17" ht="10.5" customHeight="1">
      <c r="A7" s="305" t="s">
        <v>131</v>
      </c>
      <c r="B7" s="403" t="s">
        <v>209</v>
      </c>
      <c r="C7" s="404"/>
      <c r="D7" s="404"/>
      <c r="E7" s="404"/>
      <c r="F7" s="404"/>
      <c r="G7" s="405"/>
      <c r="K7" s="306"/>
      <c r="L7" s="307"/>
      <c r="M7" s="308"/>
      <c r="N7" s="309"/>
      <c r="O7" s="307"/>
      <c r="P7" s="307"/>
      <c r="Q7" s="307"/>
    </row>
    <row r="8" spans="1:17" ht="10.5" customHeight="1">
      <c r="A8" s="310" t="s">
        <v>133</v>
      </c>
      <c r="B8" s="305"/>
      <c r="C8" s="305"/>
      <c r="D8" s="305"/>
      <c r="E8" s="305"/>
      <c r="F8" s="305"/>
      <c r="G8" s="305" t="s">
        <v>152</v>
      </c>
      <c r="K8" s="306"/>
      <c r="L8" s="311"/>
      <c r="M8" s="311"/>
      <c r="N8" s="311"/>
      <c r="O8" s="311"/>
      <c r="P8" s="311"/>
      <c r="Q8" s="311"/>
    </row>
    <row r="9" spans="1:17" ht="10.5" customHeight="1">
      <c r="A9" s="312" t="s">
        <v>16</v>
      </c>
      <c r="B9" s="313" t="s">
        <v>17</v>
      </c>
      <c r="C9" s="313" t="s">
        <v>193</v>
      </c>
      <c r="D9" s="313">
        <v>1</v>
      </c>
      <c r="E9" s="313">
        <v>2</v>
      </c>
      <c r="F9" s="313" t="s">
        <v>194</v>
      </c>
      <c r="G9" s="313" t="s">
        <v>154</v>
      </c>
      <c r="K9" s="307"/>
      <c r="L9" s="311"/>
      <c r="M9" s="311"/>
      <c r="N9" s="311"/>
      <c r="O9" s="311"/>
      <c r="P9" s="311"/>
      <c r="Q9" s="311"/>
    </row>
    <row r="10" spans="1:7" ht="9" customHeight="1">
      <c r="A10" s="516" t="s">
        <v>125</v>
      </c>
      <c r="B10" s="517" t="s">
        <v>125</v>
      </c>
      <c r="C10" s="517" t="s">
        <v>125</v>
      </c>
      <c r="D10" s="517" t="s">
        <v>125</v>
      </c>
      <c r="E10" s="517" t="s">
        <v>125</v>
      </c>
      <c r="F10" s="517" t="s">
        <v>125</v>
      </c>
      <c r="G10" s="517" t="s">
        <v>125</v>
      </c>
    </row>
    <row r="11" spans="1:18" ht="9.75" customHeight="1">
      <c r="A11" s="314" t="s">
        <v>119</v>
      </c>
      <c r="B11" s="518">
        <v>3042</v>
      </c>
      <c r="C11" s="518">
        <v>1748</v>
      </c>
      <c r="D11" s="518">
        <v>760</v>
      </c>
      <c r="E11" s="518">
        <v>338</v>
      </c>
      <c r="F11" s="518">
        <v>196</v>
      </c>
      <c r="G11" s="518">
        <v>0</v>
      </c>
      <c r="H11" s="315">
        <f aca="true" t="shared" si="0" ref="H11:H19">IF(SUM(C11:G11)=B11,"","Error")</f>
      </c>
      <c r="L11" s="316"/>
      <c r="M11" s="316"/>
      <c r="N11" s="316"/>
      <c r="O11" s="316"/>
      <c r="P11" s="316"/>
      <c r="Q11" s="316"/>
      <c r="R11" s="317"/>
    </row>
    <row r="12" spans="1:18" ht="9.75" customHeight="1">
      <c r="A12" s="318" t="s">
        <v>7</v>
      </c>
      <c r="B12" s="518">
        <v>12</v>
      </c>
      <c r="C12" s="518">
        <v>12</v>
      </c>
      <c r="D12" s="518">
        <v>0</v>
      </c>
      <c r="E12" s="518">
        <v>0</v>
      </c>
      <c r="F12" s="518">
        <v>0</v>
      </c>
      <c r="G12" s="518">
        <v>0</v>
      </c>
      <c r="H12" s="315">
        <f t="shared" si="0"/>
      </c>
      <c r="L12" s="316"/>
      <c r="M12" s="316"/>
      <c r="N12" s="316"/>
      <c r="O12" s="316"/>
      <c r="P12" s="316"/>
      <c r="Q12" s="316"/>
      <c r="R12" s="317"/>
    </row>
    <row r="13" spans="1:18" ht="9.75" customHeight="1">
      <c r="A13" s="318" t="s">
        <v>91</v>
      </c>
      <c r="B13" s="518">
        <v>135</v>
      </c>
      <c r="C13" s="518">
        <v>125</v>
      </c>
      <c r="D13" s="518">
        <v>9</v>
      </c>
      <c r="E13" s="518">
        <v>1</v>
      </c>
      <c r="F13" s="518">
        <v>0</v>
      </c>
      <c r="G13" s="518">
        <v>0</v>
      </c>
      <c r="H13" s="315">
        <f t="shared" si="0"/>
      </c>
      <c r="I13" s="304"/>
      <c r="L13" s="316"/>
      <c r="M13" s="316"/>
      <c r="N13" s="316"/>
      <c r="O13" s="316"/>
      <c r="P13" s="316"/>
      <c r="Q13" s="316"/>
      <c r="R13" s="317"/>
    </row>
    <row r="14" spans="1:18" ht="9.75" customHeight="1">
      <c r="A14" s="318" t="s">
        <v>93</v>
      </c>
      <c r="B14" s="518">
        <v>279</v>
      </c>
      <c r="C14" s="518">
        <v>215</v>
      </c>
      <c r="D14" s="518">
        <v>45</v>
      </c>
      <c r="E14" s="518">
        <v>14</v>
      </c>
      <c r="F14" s="518">
        <v>5</v>
      </c>
      <c r="G14" s="518">
        <v>0</v>
      </c>
      <c r="H14" s="315">
        <f t="shared" si="0"/>
      </c>
      <c r="L14" s="316"/>
      <c r="M14" s="316"/>
      <c r="N14" s="316"/>
      <c r="O14" s="316"/>
      <c r="P14" s="316"/>
      <c r="Q14" s="316"/>
      <c r="R14" s="317"/>
    </row>
    <row r="15" spans="1:18" ht="9.75" customHeight="1">
      <c r="A15" s="318" t="s">
        <v>8</v>
      </c>
      <c r="B15" s="518">
        <v>1003</v>
      </c>
      <c r="C15" s="518">
        <v>654</v>
      </c>
      <c r="D15" s="518">
        <v>224</v>
      </c>
      <c r="E15" s="518">
        <v>93</v>
      </c>
      <c r="F15" s="518">
        <v>32</v>
      </c>
      <c r="G15" s="518">
        <v>0</v>
      </c>
      <c r="H15" s="315">
        <f t="shared" si="0"/>
      </c>
      <c r="L15" s="316"/>
      <c r="M15" s="316"/>
      <c r="N15" s="316"/>
      <c r="O15" s="316"/>
      <c r="P15" s="316"/>
      <c r="Q15" s="316"/>
      <c r="R15" s="317"/>
    </row>
    <row r="16" spans="1:18" ht="9.75" customHeight="1">
      <c r="A16" s="318" t="s">
        <v>9</v>
      </c>
      <c r="B16" s="518">
        <v>768</v>
      </c>
      <c r="C16" s="518">
        <v>345</v>
      </c>
      <c r="D16" s="518">
        <v>246</v>
      </c>
      <c r="E16" s="518">
        <v>108</v>
      </c>
      <c r="F16" s="518">
        <v>69</v>
      </c>
      <c r="G16" s="518">
        <v>0</v>
      </c>
      <c r="H16" s="315">
        <f t="shared" si="0"/>
      </c>
      <c r="L16" s="316"/>
      <c r="M16" s="316"/>
      <c r="N16" s="316"/>
      <c r="O16" s="316"/>
      <c r="P16" s="316"/>
      <c r="Q16" s="316"/>
      <c r="R16" s="317"/>
    </row>
    <row r="17" spans="1:18" ht="9.75" customHeight="1">
      <c r="A17" s="318" t="s">
        <v>10</v>
      </c>
      <c r="B17" s="518">
        <v>495</v>
      </c>
      <c r="C17" s="518">
        <v>224</v>
      </c>
      <c r="D17" s="518">
        <v>128</v>
      </c>
      <c r="E17" s="518">
        <v>76</v>
      </c>
      <c r="F17" s="518">
        <v>67</v>
      </c>
      <c r="G17" s="518">
        <v>0</v>
      </c>
      <c r="H17" s="315">
        <f t="shared" si="0"/>
      </c>
      <c r="L17" s="316"/>
      <c r="M17" s="316"/>
      <c r="N17" s="316"/>
      <c r="O17" s="316"/>
      <c r="P17" s="316"/>
      <c r="Q17" s="316"/>
      <c r="R17" s="317"/>
    </row>
    <row r="18" spans="1:18" ht="9.75" customHeight="1">
      <c r="A18" s="318" t="s">
        <v>11</v>
      </c>
      <c r="B18" s="518">
        <v>261</v>
      </c>
      <c r="C18" s="518">
        <v>125</v>
      </c>
      <c r="D18" s="518">
        <v>80</v>
      </c>
      <c r="E18" s="518">
        <v>35</v>
      </c>
      <c r="F18" s="518">
        <v>21</v>
      </c>
      <c r="G18" s="518">
        <v>0</v>
      </c>
      <c r="H18" s="315">
        <f t="shared" si="0"/>
      </c>
      <c r="L18" s="316"/>
      <c r="M18" s="316"/>
      <c r="N18" s="316"/>
      <c r="O18" s="316"/>
      <c r="P18" s="316"/>
      <c r="Q18" s="316"/>
      <c r="R18" s="317"/>
    </row>
    <row r="19" spans="1:18" ht="9.75" customHeight="1">
      <c r="A19" s="318" t="s">
        <v>12</v>
      </c>
      <c r="B19" s="518">
        <v>89</v>
      </c>
      <c r="C19" s="518">
        <v>48</v>
      </c>
      <c r="D19" s="518">
        <v>28</v>
      </c>
      <c r="E19" s="518">
        <v>11</v>
      </c>
      <c r="F19" s="518">
        <v>2</v>
      </c>
      <c r="G19" s="518">
        <v>0</v>
      </c>
      <c r="H19" s="315">
        <f t="shared" si="0"/>
      </c>
      <c r="L19" s="316"/>
      <c r="M19" s="316"/>
      <c r="N19" s="316"/>
      <c r="O19" s="316"/>
      <c r="P19" s="316"/>
      <c r="Q19" s="316"/>
      <c r="R19" s="317"/>
    </row>
    <row r="20" spans="1:18" ht="9.75" customHeight="1">
      <c r="A20" s="320" t="s">
        <v>38</v>
      </c>
      <c r="B20" s="518">
        <v>0</v>
      </c>
      <c r="C20" s="518">
        <v>0</v>
      </c>
      <c r="D20" s="518">
        <v>0</v>
      </c>
      <c r="E20" s="518">
        <v>0</v>
      </c>
      <c r="F20" s="518">
        <v>0</v>
      </c>
      <c r="G20" s="518">
        <v>0</v>
      </c>
      <c r="H20" s="315"/>
      <c r="L20" s="316"/>
      <c r="M20" s="316"/>
      <c r="N20" s="316"/>
      <c r="O20" s="316"/>
      <c r="P20" s="316"/>
      <c r="Q20" s="316"/>
      <c r="R20" s="317"/>
    </row>
    <row r="21" spans="1:18" ht="9" customHeight="1">
      <c r="A21" s="319"/>
      <c r="B21" s="517" t="s">
        <v>125</v>
      </c>
      <c r="C21" s="517" t="s">
        <v>125</v>
      </c>
      <c r="D21" s="517" t="s">
        <v>125</v>
      </c>
      <c r="E21" s="517" t="s">
        <v>125</v>
      </c>
      <c r="F21" s="517" t="s">
        <v>125</v>
      </c>
      <c r="G21" s="517" t="s">
        <v>125</v>
      </c>
      <c r="L21" s="316"/>
      <c r="M21" s="316"/>
      <c r="N21" s="316"/>
      <c r="O21" s="316"/>
      <c r="P21" s="316"/>
      <c r="Q21" s="316"/>
      <c r="R21" s="317"/>
    </row>
    <row r="22" spans="1:8" ht="9.75" customHeight="1">
      <c r="A22" s="314" t="s">
        <v>120</v>
      </c>
      <c r="B22" s="518">
        <v>2564</v>
      </c>
      <c r="C22" s="518">
        <v>1449</v>
      </c>
      <c r="D22" s="518">
        <v>639</v>
      </c>
      <c r="E22" s="518">
        <v>295</v>
      </c>
      <c r="F22" s="518">
        <v>181</v>
      </c>
      <c r="G22" s="518">
        <v>0</v>
      </c>
      <c r="H22" s="315">
        <f aca="true" t="shared" si="1" ref="H22:H30">IF(SUM(C22:G22)=B22,"","Error")</f>
      </c>
    </row>
    <row r="23" spans="1:8" ht="9.75" customHeight="1">
      <c r="A23" s="318" t="s">
        <v>136</v>
      </c>
      <c r="B23" s="518">
        <v>12</v>
      </c>
      <c r="C23" s="518">
        <v>12</v>
      </c>
      <c r="D23" s="518">
        <v>0</v>
      </c>
      <c r="E23" s="518">
        <v>0</v>
      </c>
      <c r="F23" s="518">
        <v>0</v>
      </c>
      <c r="G23" s="518">
        <v>0</v>
      </c>
      <c r="H23" s="315">
        <f t="shared" si="1"/>
      </c>
    </row>
    <row r="24" spans="1:8" ht="9.75" customHeight="1">
      <c r="A24" s="318" t="s">
        <v>21</v>
      </c>
      <c r="B24" s="518">
        <v>104</v>
      </c>
      <c r="C24" s="518">
        <v>96</v>
      </c>
      <c r="D24" s="518">
        <v>7</v>
      </c>
      <c r="E24" s="518">
        <v>1</v>
      </c>
      <c r="F24" s="518">
        <v>0</v>
      </c>
      <c r="G24" s="518">
        <v>0</v>
      </c>
      <c r="H24" s="315">
        <f t="shared" si="1"/>
      </c>
    </row>
    <row r="25" spans="1:8" ht="9.75" customHeight="1">
      <c r="A25" s="318" t="s">
        <v>22</v>
      </c>
      <c r="B25" s="518">
        <v>235</v>
      </c>
      <c r="C25" s="518">
        <v>178</v>
      </c>
      <c r="D25" s="518">
        <v>39</v>
      </c>
      <c r="E25" s="518">
        <v>13</v>
      </c>
      <c r="F25" s="518">
        <v>5</v>
      </c>
      <c r="G25" s="518">
        <v>0</v>
      </c>
      <c r="H25" s="315">
        <f t="shared" si="1"/>
      </c>
    </row>
    <row r="26" spans="1:8" ht="9.75" customHeight="1">
      <c r="A26" s="318" t="s">
        <v>137</v>
      </c>
      <c r="B26" s="518">
        <v>844</v>
      </c>
      <c r="C26" s="518">
        <v>542</v>
      </c>
      <c r="D26" s="518">
        <v>185</v>
      </c>
      <c r="E26" s="518">
        <v>85</v>
      </c>
      <c r="F26" s="518">
        <v>32</v>
      </c>
      <c r="G26" s="518">
        <v>0</v>
      </c>
      <c r="H26" s="315">
        <f t="shared" si="1"/>
      </c>
    </row>
    <row r="27" spans="1:8" ht="9.75" customHeight="1">
      <c r="A27" s="318" t="s">
        <v>138</v>
      </c>
      <c r="B27" s="518">
        <v>644</v>
      </c>
      <c r="C27" s="518">
        <v>286</v>
      </c>
      <c r="D27" s="518">
        <v>207</v>
      </c>
      <c r="E27" s="518">
        <v>91</v>
      </c>
      <c r="F27" s="518">
        <v>60</v>
      </c>
      <c r="G27" s="518">
        <v>0</v>
      </c>
      <c r="H27" s="315">
        <f t="shared" si="1"/>
      </c>
    </row>
    <row r="28" spans="1:8" ht="9.75" customHeight="1">
      <c r="A28" s="318" t="s">
        <v>139</v>
      </c>
      <c r="B28" s="518">
        <v>430</v>
      </c>
      <c r="C28" s="518">
        <v>188</v>
      </c>
      <c r="D28" s="518">
        <v>114</v>
      </c>
      <c r="E28" s="518">
        <v>63</v>
      </c>
      <c r="F28" s="518">
        <v>65</v>
      </c>
      <c r="G28" s="518">
        <v>0</v>
      </c>
      <c r="H28" s="315">
        <f t="shared" si="1"/>
      </c>
    </row>
    <row r="29" spans="1:8" ht="9.75" customHeight="1">
      <c r="A29" s="318" t="s">
        <v>140</v>
      </c>
      <c r="B29" s="518">
        <v>223</v>
      </c>
      <c r="C29" s="518">
        <v>109</v>
      </c>
      <c r="D29" s="518">
        <v>63</v>
      </c>
      <c r="E29" s="518">
        <v>34</v>
      </c>
      <c r="F29" s="518">
        <v>17</v>
      </c>
      <c r="G29" s="518">
        <v>0</v>
      </c>
      <c r="H29" s="315">
        <f t="shared" si="1"/>
      </c>
    </row>
    <row r="30" spans="1:8" ht="9.75" customHeight="1">
      <c r="A30" s="318" t="s">
        <v>141</v>
      </c>
      <c r="B30" s="518">
        <v>72</v>
      </c>
      <c r="C30" s="518">
        <v>38</v>
      </c>
      <c r="D30" s="518">
        <v>24</v>
      </c>
      <c r="E30" s="518">
        <v>8</v>
      </c>
      <c r="F30" s="518">
        <v>2</v>
      </c>
      <c r="G30" s="518">
        <v>0</v>
      </c>
      <c r="H30" s="315">
        <f t="shared" si="1"/>
      </c>
    </row>
    <row r="31" spans="1:8" ht="9.75" customHeight="1">
      <c r="A31" s="320" t="s">
        <v>166</v>
      </c>
      <c r="B31" s="518">
        <v>0</v>
      </c>
      <c r="C31" s="518">
        <v>0</v>
      </c>
      <c r="D31" s="518">
        <v>0</v>
      </c>
      <c r="E31" s="518">
        <v>0</v>
      </c>
      <c r="F31" s="518">
        <v>0</v>
      </c>
      <c r="G31" s="518">
        <v>0</v>
      </c>
      <c r="H31" s="315"/>
    </row>
    <row r="32" spans="1:7" ht="9" customHeight="1">
      <c r="A32" s="319"/>
      <c r="B32" s="517" t="s">
        <v>125</v>
      </c>
      <c r="C32" s="517" t="s">
        <v>125</v>
      </c>
      <c r="D32" s="517" t="s">
        <v>125</v>
      </c>
      <c r="E32" s="517" t="s">
        <v>125</v>
      </c>
      <c r="F32" s="517" t="s">
        <v>125</v>
      </c>
      <c r="G32" s="517" t="s">
        <v>125</v>
      </c>
    </row>
    <row r="33" spans="1:18" ht="9.75" customHeight="1">
      <c r="A33" s="318" t="s">
        <v>121</v>
      </c>
      <c r="B33" s="518">
        <v>475</v>
      </c>
      <c r="C33" s="518">
        <v>272</v>
      </c>
      <c r="D33" s="518">
        <v>121</v>
      </c>
      <c r="E33" s="518">
        <v>43</v>
      </c>
      <c r="F33" s="518">
        <v>39</v>
      </c>
      <c r="G33" s="518">
        <v>0</v>
      </c>
      <c r="H33" s="315">
        <f aca="true" t="shared" si="2" ref="H33:H41">IF(SUM(C33:G33)=B33,"","Error")</f>
      </c>
      <c r="L33" s="316"/>
      <c r="M33" s="316"/>
      <c r="N33" s="316"/>
      <c r="O33" s="316"/>
      <c r="P33" s="316"/>
      <c r="Q33" s="316"/>
      <c r="R33" s="317"/>
    </row>
    <row r="34" spans="1:18" ht="9.75" customHeight="1">
      <c r="A34" s="318" t="s">
        <v>143</v>
      </c>
      <c r="B34" s="518">
        <v>2</v>
      </c>
      <c r="C34" s="518">
        <v>2</v>
      </c>
      <c r="D34" s="518">
        <v>0</v>
      </c>
      <c r="E34" s="518">
        <v>0</v>
      </c>
      <c r="F34" s="518">
        <v>0</v>
      </c>
      <c r="G34" s="518">
        <v>0</v>
      </c>
      <c r="H34" s="315">
        <f t="shared" si="2"/>
      </c>
      <c r="L34" s="316"/>
      <c r="M34" s="316"/>
      <c r="N34" s="316"/>
      <c r="O34" s="316"/>
      <c r="P34" s="316"/>
      <c r="Q34" s="316"/>
      <c r="R34" s="317"/>
    </row>
    <row r="35" spans="1:18" ht="9.75" customHeight="1">
      <c r="A35" s="318" t="s">
        <v>144</v>
      </c>
      <c r="B35" s="518">
        <v>15</v>
      </c>
      <c r="C35" s="518">
        <v>15</v>
      </c>
      <c r="D35" s="518">
        <v>0</v>
      </c>
      <c r="E35" s="518">
        <v>0</v>
      </c>
      <c r="F35" s="518">
        <v>0</v>
      </c>
      <c r="G35" s="518">
        <v>0</v>
      </c>
      <c r="H35" s="315">
        <f t="shared" si="2"/>
      </c>
      <c r="L35" s="316"/>
      <c r="M35" s="316"/>
      <c r="N35" s="316"/>
      <c r="O35" s="316"/>
      <c r="P35" s="316"/>
      <c r="Q35" s="316"/>
      <c r="R35" s="317"/>
    </row>
    <row r="36" spans="1:22" ht="9.75" customHeight="1">
      <c r="A36" s="318" t="s">
        <v>145</v>
      </c>
      <c r="B36" s="518">
        <v>50</v>
      </c>
      <c r="C36" s="518">
        <v>37</v>
      </c>
      <c r="D36" s="518">
        <v>8</v>
      </c>
      <c r="E36" s="518">
        <v>3</v>
      </c>
      <c r="F36" s="518">
        <v>2</v>
      </c>
      <c r="G36" s="518">
        <v>0</v>
      </c>
      <c r="H36" s="315">
        <f t="shared" si="2"/>
      </c>
      <c r="L36" s="316"/>
      <c r="M36" s="316"/>
      <c r="N36" s="316"/>
      <c r="O36" s="316"/>
      <c r="P36" s="316"/>
      <c r="Q36" s="316"/>
      <c r="R36" s="317"/>
      <c r="S36" s="304"/>
      <c r="T36" s="304"/>
      <c r="U36" s="304"/>
      <c r="V36" s="304"/>
    </row>
    <row r="37" spans="1:22" ht="9.75" customHeight="1">
      <c r="A37" s="318" t="s">
        <v>146</v>
      </c>
      <c r="B37" s="518">
        <v>176</v>
      </c>
      <c r="C37" s="518">
        <v>113</v>
      </c>
      <c r="D37" s="518">
        <v>41</v>
      </c>
      <c r="E37" s="518">
        <v>12</v>
      </c>
      <c r="F37" s="518">
        <v>10</v>
      </c>
      <c r="G37" s="518">
        <v>0</v>
      </c>
      <c r="H37" s="315">
        <f t="shared" si="2"/>
      </c>
      <c r="L37" s="316"/>
      <c r="M37" s="316"/>
      <c r="N37" s="316"/>
      <c r="O37" s="316"/>
      <c r="P37" s="316"/>
      <c r="Q37" s="316"/>
      <c r="R37" s="317"/>
      <c r="S37" s="304"/>
      <c r="T37" s="304"/>
      <c r="U37" s="304"/>
      <c r="V37" s="304"/>
    </row>
    <row r="38" spans="1:18" ht="9.75" customHeight="1">
      <c r="A38" s="318" t="s">
        <v>147</v>
      </c>
      <c r="B38" s="518">
        <v>114</v>
      </c>
      <c r="C38" s="518">
        <v>46</v>
      </c>
      <c r="D38" s="518">
        <v>39</v>
      </c>
      <c r="E38" s="518">
        <v>16</v>
      </c>
      <c r="F38" s="518">
        <v>13</v>
      </c>
      <c r="G38" s="518">
        <v>0</v>
      </c>
      <c r="H38" s="315">
        <f t="shared" si="2"/>
      </c>
      <c r="L38" s="316"/>
      <c r="M38" s="316"/>
      <c r="N38" s="316"/>
      <c r="O38" s="316"/>
      <c r="P38" s="316"/>
      <c r="Q38" s="316"/>
      <c r="R38" s="317"/>
    </row>
    <row r="39" spans="1:18" ht="9.75" customHeight="1">
      <c r="A39" s="318" t="s">
        <v>148</v>
      </c>
      <c r="B39" s="518">
        <v>71</v>
      </c>
      <c r="C39" s="518">
        <v>36</v>
      </c>
      <c r="D39" s="518">
        <v>20</v>
      </c>
      <c r="E39" s="518">
        <v>7</v>
      </c>
      <c r="F39" s="518">
        <v>8</v>
      </c>
      <c r="G39" s="518">
        <v>0</v>
      </c>
      <c r="H39" s="315">
        <f t="shared" si="2"/>
      </c>
      <c r="L39" s="316"/>
      <c r="M39" s="316"/>
      <c r="N39" s="316"/>
      <c r="O39" s="316"/>
      <c r="P39" s="316"/>
      <c r="Q39" s="316"/>
      <c r="R39" s="317"/>
    </row>
    <row r="40" spans="1:18" ht="9.75" customHeight="1">
      <c r="A40" s="318" t="s">
        <v>149</v>
      </c>
      <c r="B40" s="518">
        <v>33</v>
      </c>
      <c r="C40" s="518">
        <v>16</v>
      </c>
      <c r="D40" s="518">
        <v>9</v>
      </c>
      <c r="E40" s="518">
        <v>3</v>
      </c>
      <c r="F40" s="518">
        <v>5</v>
      </c>
      <c r="G40" s="518">
        <v>0</v>
      </c>
      <c r="H40" s="315">
        <f t="shared" si="2"/>
      </c>
      <c r="L40" s="316"/>
      <c r="M40" s="316"/>
      <c r="N40" s="316"/>
      <c r="O40" s="316"/>
      <c r="P40" s="316"/>
      <c r="Q40" s="316"/>
      <c r="R40" s="317"/>
    </row>
    <row r="41" spans="1:18" ht="9.75" customHeight="1">
      <c r="A41" s="318" t="s">
        <v>150</v>
      </c>
      <c r="B41" s="518">
        <v>14</v>
      </c>
      <c r="C41" s="518">
        <v>7</v>
      </c>
      <c r="D41" s="518">
        <v>4</v>
      </c>
      <c r="E41" s="518">
        <v>2</v>
      </c>
      <c r="F41" s="518">
        <v>1</v>
      </c>
      <c r="G41" s="518">
        <v>0</v>
      </c>
      <c r="H41" s="315">
        <f t="shared" si="2"/>
      </c>
      <c r="L41" s="316"/>
      <c r="M41" s="316"/>
      <c r="N41" s="316"/>
      <c r="O41" s="316"/>
      <c r="P41" s="316"/>
      <c r="Q41" s="316"/>
      <c r="R41" s="317"/>
    </row>
    <row r="42" spans="1:18" ht="9.75" customHeight="1">
      <c r="A42" s="320" t="s">
        <v>172</v>
      </c>
      <c r="B42" s="518">
        <v>0</v>
      </c>
      <c r="C42" s="518">
        <v>0</v>
      </c>
      <c r="D42" s="518">
        <v>0</v>
      </c>
      <c r="E42" s="518">
        <v>0</v>
      </c>
      <c r="F42" s="518">
        <v>0</v>
      </c>
      <c r="G42" s="518">
        <v>0</v>
      </c>
      <c r="H42" s="315"/>
      <c r="L42" s="316"/>
      <c r="M42" s="316"/>
      <c r="N42" s="316"/>
      <c r="O42" s="316"/>
      <c r="P42" s="316"/>
      <c r="Q42" s="316"/>
      <c r="R42" s="317"/>
    </row>
    <row r="43" spans="1:18" ht="9" customHeight="1">
      <c r="A43" s="319"/>
      <c r="B43" s="517" t="s">
        <v>125</v>
      </c>
      <c r="C43" s="517" t="s">
        <v>125</v>
      </c>
      <c r="D43" s="517" t="s">
        <v>125</v>
      </c>
      <c r="E43" s="517" t="s">
        <v>125</v>
      </c>
      <c r="F43" s="517" t="s">
        <v>125</v>
      </c>
      <c r="G43" s="517" t="s">
        <v>125</v>
      </c>
      <c r="L43" s="317"/>
      <c r="M43" s="317"/>
      <c r="N43" s="317"/>
      <c r="O43" s="317"/>
      <c r="P43" s="317"/>
      <c r="Q43" s="317"/>
      <c r="R43" s="317"/>
    </row>
    <row r="44" spans="1:8" ht="9.75" customHeight="1">
      <c r="A44" s="320" t="s">
        <v>126</v>
      </c>
      <c r="B44" s="518">
        <v>1751</v>
      </c>
      <c r="C44" s="518">
        <v>976</v>
      </c>
      <c r="D44" s="518">
        <v>427</v>
      </c>
      <c r="E44" s="518">
        <v>220</v>
      </c>
      <c r="F44" s="518">
        <v>128</v>
      </c>
      <c r="G44" s="518">
        <v>0</v>
      </c>
      <c r="H44" s="315">
        <f aca="true" t="shared" si="3" ref="H44:H52">IF(SUM(C44:G44)=B44,"","Error")</f>
      </c>
    </row>
    <row r="45" spans="1:8" ht="9.75" customHeight="1">
      <c r="A45" s="318" t="s">
        <v>143</v>
      </c>
      <c r="B45" s="518">
        <v>10</v>
      </c>
      <c r="C45" s="518">
        <v>10</v>
      </c>
      <c r="D45" s="518">
        <v>0</v>
      </c>
      <c r="E45" s="518">
        <v>0</v>
      </c>
      <c r="F45" s="518">
        <v>0</v>
      </c>
      <c r="G45" s="518">
        <v>0</v>
      </c>
      <c r="H45" s="315">
        <f t="shared" si="3"/>
      </c>
    </row>
    <row r="46" spans="1:8" ht="9.75" customHeight="1">
      <c r="A46" s="318" t="s">
        <v>144</v>
      </c>
      <c r="B46" s="518">
        <v>74</v>
      </c>
      <c r="C46" s="518">
        <v>67</v>
      </c>
      <c r="D46" s="518">
        <v>6</v>
      </c>
      <c r="E46" s="518">
        <v>1</v>
      </c>
      <c r="F46" s="518">
        <v>0</v>
      </c>
      <c r="G46" s="518">
        <v>0</v>
      </c>
      <c r="H46" s="315">
        <f t="shared" si="3"/>
      </c>
    </row>
    <row r="47" spans="1:8" ht="9.75" customHeight="1">
      <c r="A47" s="318" t="s">
        <v>145</v>
      </c>
      <c r="B47" s="518">
        <v>160</v>
      </c>
      <c r="C47" s="518">
        <v>120</v>
      </c>
      <c r="D47" s="518">
        <v>27</v>
      </c>
      <c r="E47" s="518">
        <v>10</v>
      </c>
      <c r="F47" s="518">
        <v>3</v>
      </c>
      <c r="G47" s="518">
        <v>0</v>
      </c>
      <c r="H47" s="315">
        <f t="shared" si="3"/>
      </c>
    </row>
    <row r="48" spans="1:8" ht="9.75" customHeight="1">
      <c r="A48" s="318" t="s">
        <v>146</v>
      </c>
      <c r="B48" s="518">
        <v>566</v>
      </c>
      <c r="C48" s="518">
        <v>358</v>
      </c>
      <c r="D48" s="518">
        <v>122</v>
      </c>
      <c r="E48" s="518">
        <v>64</v>
      </c>
      <c r="F48" s="518">
        <v>22</v>
      </c>
      <c r="G48" s="518">
        <v>0</v>
      </c>
      <c r="H48" s="315">
        <f t="shared" si="3"/>
      </c>
    </row>
    <row r="49" spans="1:8" ht="9.75" customHeight="1">
      <c r="A49" s="318" t="s">
        <v>147</v>
      </c>
      <c r="B49" s="518">
        <v>433</v>
      </c>
      <c r="C49" s="518">
        <v>191</v>
      </c>
      <c r="D49" s="518">
        <v>138</v>
      </c>
      <c r="E49" s="518">
        <v>66</v>
      </c>
      <c r="F49" s="518">
        <v>38</v>
      </c>
      <c r="G49" s="518">
        <v>0</v>
      </c>
      <c r="H49" s="315">
        <f t="shared" si="3"/>
      </c>
    </row>
    <row r="50" spans="1:8" ht="9.75" customHeight="1">
      <c r="A50" s="318" t="s">
        <v>148</v>
      </c>
      <c r="B50" s="518">
        <v>307</v>
      </c>
      <c r="C50" s="518">
        <v>126</v>
      </c>
      <c r="D50" s="518">
        <v>80</v>
      </c>
      <c r="E50" s="518">
        <v>48</v>
      </c>
      <c r="F50" s="518">
        <v>53</v>
      </c>
      <c r="G50" s="518">
        <v>0</v>
      </c>
      <c r="H50" s="315">
        <f t="shared" si="3"/>
      </c>
    </row>
    <row r="51" spans="1:8" ht="9.75" customHeight="1">
      <c r="A51" s="318" t="s">
        <v>149</v>
      </c>
      <c r="B51" s="518">
        <v>150</v>
      </c>
      <c r="C51" s="518">
        <v>77</v>
      </c>
      <c r="D51" s="518">
        <v>37</v>
      </c>
      <c r="E51" s="518">
        <v>25</v>
      </c>
      <c r="F51" s="518">
        <v>11</v>
      </c>
      <c r="G51" s="518">
        <v>0</v>
      </c>
      <c r="H51" s="315">
        <f t="shared" si="3"/>
      </c>
    </row>
    <row r="52" spans="1:8" ht="9.75" customHeight="1">
      <c r="A52" s="318" t="s">
        <v>150</v>
      </c>
      <c r="B52" s="518">
        <v>51</v>
      </c>
      <c r="C52" s="518">
        <v>27</v>
      </c>
      <c r="D52" s="518">
        <v>17</v>
      </c>
      <c r="E52" s="518">
        <v>6</v>
      </c>
      <c r="F52" s="518">
        <v>1</v>
      </c>
      <c r="G52" s="518">
        <v>0</v>
      </c>
      <c r="H52" s="315">
        <f t="shared" si="3"/>
      </c>
    </row>
    <row r="53" spans="1:8" ht="9.75" customHeight="1">
      <c r="A53" s="320" t="s">
        <v>172</v>
      </c>
      <c r="B53" s="518">
        <v>0</v>
      </c>
      <c r="C53" s="518">
        <v>0</v>
      </c>
      <c r="D53" s="518">
        <v>0</v>
      </c>
      <c r="E53" s="518">
        <v>0</v>
      </c>
      <c r="F53" s="518">
        <v>0</v>
      </c>
      <c r="G53" s="518">
        <v>0</v>
      </c>
      <c r="H53" s="315"/>
    </row>
    <row r="54" spans="1:7" ht="9" customHeight="1">
      <c r="A54" s="318"/>
      <c r="B54" s="517" t="s">
        <v>125</v>
      </c>
      <c r="C54" s="517" t="s">
        <v>125</v>
      </c>
      <c r="D54" s="517" t="s">
        <v>125</v>
      </c>
      <c r="E54" s="517" t="s">
        <v>125</v>
      </c>
      <c r="F54" s="517" t="s">
        <v>125</v>
      </c>
      <c r="G54" s="517" t="s">
        <v>125</v>
      </c>
    </row>
    <row r="55" spans="1:8" ht="9.75" customHeight="1">
      <c r="A55" s="320" t="s">
        <v>127</v>
      </c>
      <c r="B55" s="518">
        <v>338</v>
      </c>
      <c r="C55" s="518">
        <v>201</v>
      </c>
      <c r="D55" s="518">
        <v>91</v>
      </c>
      <c r="E55" s="518">
        <v>32</v>
      </c>
      <c r="F55" s="518">
        <v>14</v>
      </c>
      <c r="G55" s="518">
        <v>0</v>
      </c>
      <c r="H55" s="315">
        <f aca="true" t="shared" si="4" ref="H55:H63">IF(SUM(C55:G55)=B55,"","Error")</f>
      </c>
    </row>
    <row r="56" spans="1:8" ht="9.75" customHeight="1">
      <c r="A56" s="318" t="s">
        <v>143</v>
      </c>
      <c r="B56" s="518">
        <v>0</v>
      </c>
      <c r="C56" s="518">
        <v>0</v>
      </c>
      <c r="D56" s="518">
        <v>0</v>
      </c>
      <c r="E56" s="518">
        <v>0</v>
      </c>
      <c r="F56" s="518">
        <v>0</v>
      </c>
      <c r="G56" s="518">
        <v>0</v>
      </c>
      <c r="H56" s="315">
        <f t="shared" si="4"/>
      </c>
    </row>
    <row r="57" spans="1:8" ht="9.75" customHeight="1">
      <c r="A57" s="318" t="s">
        <v>144</v>
      </c>
      <c r="B57" s="518">
        <v>15</v>
      </c>
      <c r="C57" s="518">
        <v>14</v>
      </c>
      <c r="D57" s="518">
        <v>1</v>
      </c>
      <c r="E57" s="518">
        <v>0</v>
      </c>
      <c r="F57" s="518">
        <v>0</v>
      </c>
      <c r="G57" s="518">
        <v>0</v>
      </c>
      <c r="H57" s="315">
        <f t="shared" si="4"/>
      </c>
    </row>
    <row r="58" spans="1:8" ht="9.75" customHeight="1">
      <c r="A58" s="318" t="s">
        <v>145</v>
      </c>
      <c r="B58" s="518">
        <v>25</v>
      </c>
      <c r="C58" s="518">
        <v>21</v>
      </c>
      <c r="D58" s="518">
        <v>4</v>
      </c>
      <c r="E58" s="518">
        <v>0</v>
      </c>
      <c r="F58" s="518">
        <v>0</v>
      </c>
      <c r="G58" s="518">
        <v>0</v>
      </c>
      <c r="H58" s="315">
        <f t="shared" si="4"/>
      </c>
    </row>
    <row r="59" spans="1:8" ht="9.75" customHeight="1">
      <c r="A59" s="318" t="s">
        <v>146</v>
      </c>
      <c r="B59" s="518">
        <v>102</v>
      </c>
      <c r="C59" s="518">
        <v>71</v>
      </c>
      <c r="D59" s="518">
        <v>22</v>
      </c>
      <c r="E59" s="518">
        <v>9</v>
      </c>
      <c r="F59" s="518">
        <v>0</v>
      </c>
      <c r="G59" s="518">
        <v>0</v>
      </c>
      <c r="H59" s="315">
        <f t="shared" si="4"/>
      </c>
    </row>
    <row r="60" spans="1:8" ht="9.75" customHeight="1">
      <c r="A60" s="318" t="s">
        <v>147</v>
      </c>
      <c r="B60" s="518">
        <v>97</v>
      </c>
      <c r="C60" s="518">
        <v>49</v>
      </c>
      <c r="D60" s="518">
        <v>30</v>
      </c>
      <c r="E60" s="518">
        <v>9</v>
      </c>
      <c r="F60" s="518">
        <v>9</v>
      </c>
      <c r="G60" s="518">
        <v>0</v>
      </c>
      <c r="H60" s="315">
        <f t="shared" si="4"/>
      </c>
    </row>
    <row r="61" spans="1:8" ht="9.75" customHeight="1">
      <c r="A61" s="318" t="s">
        <v>148</v>
      </c>
      <c r="B61" s="518">
        <v>52</v>
      </c>
      <c r="C61" s="518">
        <v>26</v>
      </c>
      <c r="D61" s="518">
        <v>14</v>
      </c>
      <c r="E61" s="518">
        <v>8</v>
      </c>
      <c r="F61" s="518">
        <v>4</v>
      </c>
      <c r="G61" s="518">
        <v>0</v>
      </c>
      <c r="H61" s="315">
        <f t="shared" si="4"/>
      </c>
    </row>
    <row r="62" spans="1:8" ht="9.75" customHeight="1">
      <c r="A62" s="318" t="s">
        <v>149</v>
      </c>
      <c r="B62" s="518">
        <v>40</v>
      </c>
      <c r="C62" s="518">
        <v>16</v>
      </c>
      <c r="D62" s="518">
        <v>17</v>
      </c>
      <c r="E62" s="518">
        <v>6</v>
      </c>
      <c r="F62" s="518">
        <v>1</v>
      </c>
      <c r="G62" s="518">
        <v>0</v>
      </c>
      <c r="H62" s="315">
        <f t="shared" si="4"/>
      </c>
    </row>
    <row r="63" spans="1:8" ht="9.75" customHeight="1">
      <c r="A63" s="318" t="s">
        <v>150</v>
      </c>
      <c r="B63" s="518">
        <v>7</v>
      </c>
      <c r="C63" s="518">
        <v>4</v>
      </c>
      <c r="D63" s="518">
        <v>3</v>
      </c>
      <c r="E63" s="518">
        <v>0</v>
      </c>
      <c r="F63" s="518">
        <v>0</v>
      </c>
      <c r="G63" s="518">
        <v>0</v>
      </c>
      <c r="H63" s="315">
        <f t="shared" si="4"/>
      </c>
    </row>
    <row r="64" spans="1:8" ht="9.75" customHeight="1">
      <c r="A64" s="320" t="s">
        <v>172</v>
      </c>
      <c r="B64" s="518">
        <v>0</v>
      </c>
      <c r="C64" s="518">
        <v>0</v>
      </c>
      <c r="D64" s="518">
        <v>0</v>
      </c>
      <c r="E64" s="518">
        <v>0</v>
      </c>
      <c r="F64" s="518">
        <v>0</v>
      </c>
      <c r="G64" s="518">
        <v>0</v>
      </c>
      <c r="H64" s="315"/>
    </row>
    <row r="65" spans="1:7" ht="9" customHeight="1">
      <c r="A65" s="319"/>
      <c r="B65" s="517" t="s">
        <v>125</v>
      </c>
      <c r="C65" s="517" t="s">
        <v>125</v>
      </c>
      <c r="D65" s="517" t="s">
        <v>125</v>
      </c>
      <c r="E65" s="517" t="s">
        <v>125</v>
      </c>
      <c r="F65" s="517" t="s">
        <v>125</v>
      </c>
      <c r="G65" s="517" t="s">
        <v>125</v>
      </c>
    </row>
    <row r="66" spans="1:8" ht="9.75" customHeight="1">
      <c r="A66" s="314" t="s">
        <v>142</v>
      </c>
      <c r="B66" s="518">
        <v>478</v>
      </c>
      <c r="C66" s="518">
        <v>299</v>
      </c>
      <c r="D66" s="518">
        <v>121</v>
      </c>
      <c r="E66" s="518">
        <v>43</v>
      </c>
      <c r="F66" s="518">
        <v>15</v>
      </c>
      <c r="G66" s="518">
        <v>0</v>
      </c>
      <c r="H66" s="315">
        <f aca="true" t="shared" si="5" ref="H66:H74">IF(SUM(C66:G66)=B66,"","Error")</f>
      </c>
    </row>
    <row r="67" spans="1:8" ht="9.75" customHeight="1">
      <c r="A67" s="318" t="s">
        <v>136</v>
      </c>
      <c r="B67" s="519">
        <v>0</v>
      </c>
      <c r="C67" s="519">
        <v>0</v>
      </c>
      <c r="D67" s="519">
        <v>0</v>
      </c>
      <c r="E67" s="519">
        <v>0</v>
      </c>
      <c r="F67" s="519">
        <v>0</v>
      </c>
      <c r="G67" s="518">
        <v>0</v>
      </c>
      <c r="H67" s="315">
        <f t="shared" si="5"/>
      </c>
    </row>
    <row r="68" spans="1:8" ht="9.75" customHeight="1">
      <c r="A68" s="318" t="s">
        <v>21</v>
      </c>
      <c r="B68" s="519">
        <v>31</v>
      </c>
      <c r="C68" s="519">
        <v>29</v>
      </c>
      <c r="D68" s="519">
        <v>2</v>
      </c>
      <c r="E68" s="519">
        <v>0</v>
      </c>
      <c r="F68" s="519">
        <v>0</v>
      </c>
      <c r="G68" s="518">
        <v>0</v>
      </c>
      <c r="H68" s="315">
        <f t="shared" si="5"/>
      </c>
    </row>
    <row r="69" spans="1:8" ht="9.75" customHeight="1">
      <c r="A69" s="318" t="s">
        <v>22</v>
      </c>
      <c r="B69" s="519">
        <v>44</v>
      </c>
      <c r="C69" s="519">
        <v>37</v>
      </c>
      <c r="D69" s="519">
        <v>6</v>
      </c>
      <c r="E69" s="519">
        <v>1</v>
      </c>
      <c r="F69" s="519">
        <v>0</v>
      </c>
      <c r="G69" s="518">
        <v>0</v>
      </c>
      <c r="H69" s="315">
        <f t="shared" si="5"/>
      </c>
    </row>
    <row r="70" spans="1:8" ht="9.75" customHeight="1">
      <c r="A70" s="318" t="s">
        <v>137</v>
      </c>
      <c r="B70" s="519">
        <v>159</v>
      </c>
      <c r="C70" s="519">
        <v>112</v>
      </c>
      <c r="D70" s="519">
        <v>39</v>
      </c>
      <c r="E70" s="519">
        <v>8</v>
      </c>
      <c r="F70" s="519">
        <v>0</v>
      </c>
      <c r="G70" s="518">
        <v>0</v>
      </c>
      <c r="H70" s="315">
        <f t="shared" si="5"/>
      </c>
    </row>
    <row r="71" spans="1:8" ht="9.75" customHeight="1">
      <c r="A71" s="318" t="s">
        <v>138</v>
      </c>
      <c r="B71" s="519">
        <v>124</v>
      </c>
      <c r="C71" s="519">
        <v>59</v>
      </c>
      <c r="D71" s="519">
        <v>39</v>
      </c>
      <c r="E71" s="519">
        <v>17</v>
      </c>
      <c r="F71" s="519">
        <v>9</v>
      </c>
      <c r="G71" s="518">
        <v>0</v>
      </c>
      <c r="H71" s="315">
        <f t="shared" si="5"/>
      </c>
    </row>
    <row r="72" spans="1:8" ht="9.75" customHeight="1">
      <c r="A72" s="318" t="s">
        <v>139</v>
      </c>
      <c r="B72" s="519">
        <v>65</v>
      </c>
      <c r="C72" s="519">
        <v>36</v>
      </c>
      <c r="D72" s="519">
        <v>14</v>
      </c>
      <c r="E72" s="519">
        <v>13</v>
      </c>
      <c r="F72" s="519">
        <v>2</v>
      </c>
      <c r="G72" s="518">
        <v>0</v>
      </c>
      <c r="H72" s="315">
        <f t="shared" si="5"/>
      </c>
    </row>
    <row r="73" spans="1:8" ht="9.75" customHeight="1">
      <c r="A73" s="318" t="s">
        <v>140</v>
      </c>
      <c r="B73" s="519">
        <v>38</v>
      </c>
      <c r="C73" s="519">
        <v>16</v>
      </c>
      <c r="D73" s="519">
        <v>17</v>
      </c>
      <c r="E73" s="519">
        <v>1</v>
      </c>
      <c r="F73" s="519">
        <v>4</v>
      </c>
      <c r="G73" s="518">
        <v>0</v>
      </c>
      <c r="H73" s="315">
        <f t="shared" si="5"/>
      </c>
    </row>
    <row r="74" spans="1:8" ht="9.75" customHeight="1">
      <c r="A74" s="318" t="s">
        <v>141</v>
      </c>
      <c r="B74" s="519">
        <v>17</v>
      </c>
      <c r="C74" s="519">
        <v>10</v>
      </c>
      <c r="D74" s="519">
        <v>4</v>
      </c>
      <c r="E74" s="519">
        <v>3</v>
      </c>
      <c r="F74" s="519">
        <v>0</v>
      </c>
      <c r="G74" s="518">
        <v>0</v>
      </c>
      <c r="H74" s="315">
        <f t="shared" si="5"/>
      </c>
    </row>
    <row r="75" spans="1:7" ht="11.25">
      <c r="A75" s="321" t="s">
        <v>166</v>
      </c>
      <c r="B75" s="520">
        <v>0</v>
      </c>
      <c r="C75" s="520">
        <v>0</v>
      </c>
      <c r="D75" s="520">
        <v>0</v>
      </c>
      <c r="E75" s="520">
        <v>0</v>
      </c>
      <c r="F75" s="520">
        <v>0</v>
      </c>
      <c r="G75" s="521">
        <v>0</v>
      </c>
    </row>
    <row r="77" ht="11.25"/>
  </sheetData>
  <sheetProtection/>
  <mergeCells count="5">
    <mergeCell ref="B7:G7"/>
    <mergeCell ref="A1:G1"/>
    <mergeCell ref="A2:G2"/>
    <mergeCell ref="A3:G3"/>
    <mergeCell ref="A5:G5"/>
  </mergeCells>
  <printOptions horizontalCentered="1"/>
  <pageMargins left="0.75" right="0.75" top="0.55" bottom="0.2" header="0.5" footer="0.21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A1:I12"/>
  <sheetViews>
    <sheetView zoomScale="75" zoomScaleNormal="75" zoomScalePageLayoutView="0" workbookViewId="0" topLeftCell="A1">
      <selection activeCell="A6" sqref="A6:N6"/>
    </sheetView>
  </sheetViews>
  <sheetFormatPr defaultColWidth="9.140625" defaultRowHeight="12.75"/>
  <cols>
    <col min="1" max="16384" width="9.140625" style="324" customWidth="1"/>
  </cols>
  <sheetData>
    <row r="1" spans="1:9" ht="12.75">
      <c r="A1" s="322"/>
      <c r="B1" s="322"/>
      <c r="C1" s="322"/>
      <c r="D1" s="322"/>
      <c r="E1" s="322"/>
      <c r="F1" s="323"/>
      <c r="G1" s="322"/>
      <c r="H1" s="322"/>
      <c r="I1" s="322"/>
    </row>
    <row r="2" spans="1:9" ht="12.75">
      <c r="A2" s="322"/>
      <c r="B2" s="322"/>
      <c r="C2" s="322"/>
      <c r="D2" s="322"/>
      <c r="E2" s="322"/>
      <c r="F2" s="323"/>
      <c r="G2" s="322"/>
      <c r="H2" s="322"/>
      <c r="I2" s="322"/>
    </row>
    <row r="3" spans="1:9" ht="12.75">
      <c r="A3" s="322"/>
      <c r="B3" s="322"/>
      <c r="C3" s="322"/>
      <c r="D3" s="322"/>
      <c r="E3" s="322"/>
      <c r="F3" s="323"/>
      <c r="G3" s="322"/>
      <c r="H3" s="322"/>
      <c r="I3" s="322"/>
    </row>
    <row r="4" spans="1:9" ht="12.75">
      <c r="A4" s="322"/>
      <c r="B4" s="322"/>
      <c r="C4" s="322"/>
      <c r="D4" s="322"/>
      <c r="E4" s="322"/>
      <c r="F4" s="323"/>
      <c r="G4" s="322"/>
      <c r="H4" s="322"/>
      <c r="I4" s="322"/>
    </row>
    <row r="5" spans="1:9" ht="12.75">
      <c r="A5" s="322"/>
      <c r="B5" s="322"/>
      <c r="C5" s="322"/>
      <c r="D5" s="322"/>
      <c r="E5" s="322"/>
      <c r="F5" s="323"/>
      <c r="G5" s="322"/>
      <c r="H5" s="322"/>
      <c r="I5" s="322"/>
    </row>
    <row r="6" spans="1:9" ht="12.75">
      <c r="A6" s="322"/>
      <c r="B6" s="322"/>
      <c r="C6" s="322"/>
      <c r="D6" s="322"/>
      <c r="E6" s="322"/>
      <c r="F6" s="323"/>
      <c r="G6" s="322"/>
      <c r="H6" s="322"/>
      <c r="I6" s="322"/>
    </row>
    <row r="7" spans="1:9" ht="12.75">
      <c r="A7" s="322"/>
      <c r="B7" s="322"/>
      <c r="C7" s="322"/>
      <c r="D7" s="322"/>
      <c r="E7" s="322"/>
      <c r="F7" s="323"/>
      <c r="G7" s="322"/>
      <c r="H7" s="322"/>
      <c r="I7" s="322"/>
    </row>
    <row r="8" spans="1:9" ht="12.75">
      <c r="A8" s="322"/>
      <c r="B8" s="322"/>
      <c r="C8" s="322"/>
      <c r="D8" s="322"/>
      <c r="E8" s="322"/>
      <c r="F8" s="323"/>
      <c r="G8" s="322"/>
      <c r="H8" s="322"/>
      <c r="I8" s="322"/>
    </row>
    <row r="9" spans="1:9" ht="26.25">
      <c r="A9" s="325" t="s">
        <v>202</v>
      </c>
      <c r="B9" s="325"/>
      <c r="C9" s="325"/>
      <c r="D9" s="325"/>
      <c r="E9" s="325"/>
      <c r="F9" s="325"/>
      <c r="G9" s="325"/>
      <c r="H9" s="325"/>
      <c r="I9" s="325"/>
    </row>
    <row r="10" spans="1:9" ht="26.25">
      <c r="A10" s="325" t="s">
        <v>201</v>
      </c>
      <c r="B10" s="325"/>
      <c r="C10" s="325"/>
      <c r="D10" s="325"/>
      <c r="E10" s="325"/>
      <c r="F10" s="325"/>
      <c r="G10" s="325"/>
      <c r="H10" s="325"/>
      <c r="I10" s="325"/>
    </row>
    <row r="11" spans="1:9" ht="12.75">
      <c r="A11" s="322"/>
      <c r="B11" s="322"/>
      <c r="C11" s="322"/>
      <c r="D11" s="322"/>
      <c r="E11" s="322"/>
      <c r="F11" s="323"/>
      <c r="G11" s="322"/>
      <c r="H11" s="322"/>
      <c r="I11" s="322"/>
    </row>
    <row r="12" spans="1:9" ht="12.75">
      <c r="A12" s="322"/>
      <c r="B12" s="322"/>
      <c r="C12" s="322"/>
      <c r="D12" s="322"/>
      <c r="E12" s="322"/>
      <c r="F12" s="323"/>
      <c r="G12" s="322"/>
      <c r="H12" s="322"/>
      <c r="I12" s="322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70"/>
  <sheetViews>
    <sheetView view="pageBreakPreview" zoomScaleNormal="90" zoomScaleSheetLayoutView="100" zoomScalePageLayoutView="0" workbookViewId="0" topLeftCell="A34">
      <selection activeCell="A1" sqref="A1:I80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9.75" customHeight="1">
      <c r="A1" s="360" t="s">
        <v>233</v>
      </c>
      <c r="B1" s="360"/>
      <c r="C1" s="360"/>
      <c r="D1" s="360"/>
      <c r="E1" s="360"/>
      <c r="F1" s="360"/>
      <c r="G1" s="360"/>
      <c r="H1" s="360"/>
      <c r="I1" s="360"/>
    </row>
    <row r="2" spans="1:9" ht="9.75" customHeight="1">
      <c r="A2" s="360" t="s">
        <v>23</v>
      </c>
      <c r="B2" s="360"/>
      <c r="C2" s="360"/>
      <c r="D2" s="360"/>
      <c r="E2" s="360"/>
      <c r="F2" s="360"/>
      <c r="G2" s="360"/>
      <c r="H2" s="360"/>
      <c r="I2" s="360"/>
    </row>
    <row r="3" spans="1:9" ht="9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9.75" customHeight="1">
      <c r="A4" s="360" t="s">
        <v>234</v>
      </c>
      <c r="B4" s="360"/>
      <c r="C4" s="360"/>
      <c r="D4" s="360"/>
      <c r="E4" s="360"/>
      <c r="F4" s="360"/>
      <c r="G4" s="360"/>
      <c r="H4" s="360"/>
      <c r="I4" s="360"/>
    </row>
    <row r="5" ht="9.75" customHeight="1"/>
    <row r="6" spans="1:9" ht="10.5" customHeight="1">
      <c r="A6" s="3" t="s">
        <v>24</v>
      </c>
      <c r="B6" s="364" t="s">
        <v>1</v>
      </c>
      <c r="C6" s="365"/>
      <c r="D6" s="365"/>
      <c r="E6" s="365"/>
      <c r="F6" s="365"/>
      <c r="G6" s="365"/>
      <c r="H6" s="365"/>
      <c r="I6" s="366"/>
    </row>
    <row r="7" spans="1:9" ht="10.5" customHeight="1">
      <c r="A7" s="29" t="s">
        <v>25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16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" customHeight="1">
      <c r="A9" s="30"/>
      <c r="B9" s="30"/>
      <c r="C9" s="31"/>
      <c r="D9" s="30"/>
      <c r="E9" s="31"/>
      <c r="F9" s="30"/>
      <c r="G9" s="31"/>
      <c r="H9" s="32"/>
      <c r="I9" s="29"/>
    </row>
    <row r="10" spans="1:11" ht="9" customHeight="1">
      <c r="A10" s="16" t="s">
        <v>26</v>
      </c>
      <c r="B10" s="23">
        <v>13421</v>
      </c>
      <c r="C10" s="21">
        <v>100</v>
      </c>
      <c r="D10" s="23">
        <v>10802</v>
      </c>
      <c r="E10" s="21">
        <v>80.48580582668951</v>
      </c>
      <c r="F10" s="23">
        <v>55</v>
      </c>
      <c r="G10" s="21">
        <v>0.409805528649132</v>
      </c>
      <c r="H10" s="27">
        <v>2564</v>
      </c>
      <c r="I10" s="22">
        <v>19.104388644661352</v>
      </c>
      <c r="K10" s="44"/>
    </row>
    <row r="11" spans="1:11" ht="9" customHeight="1">
      <c r="A11" s="14" t="s">
        <v>7</v>
      </c>
      <c r="B11" s="23">
        <v>18</v>
      </c>
      <c r="C11" s="21">
        <v>100</v>
      </c>
      <c r="D11" s="23">
        <v>6</v>
      </c>
      <c r="E11" s="21">
        <v>33.33333333333333</v>
      </c>
      <c r="F11" s="23">
        <v>0</v>
      </c>
      <c r="G11" s="21">
        <v>0</v>
      </c>
      <c r="H11" s="27">
        <v>12</v>
      </c>
      <c r="I11" s="22">
        <v>66.66666666666666</v>
      </c>
      <c r="J11" s="44"/>
      <c r="K11" s="44"/>
    </row>
    <row r="12" spans="1:11" ht="9" customHeight="1">
      <c r="A12" s="14" t="s">
        <v>20</v>
      </c>
      <c r="B12" s="23">
        <v>1066</v>
      </c>
      <c r="C12" s="21">
        <v>100</v>
      </c>
      <c r="D12" s="23">
        <v>723</v>
      </c>
      <c r="E12" s="21">
        <v>67.82363977485929</v>
      </c>
      <c r="F12" s="23">
        <v>4</v>
      </c>
      <c r="G12" s="21">
        <v>0.37523452157598497</v>
      </c>
      <c r="H12" s="23">
        <v>339</v>
      </c>
      <c r="I12" s="22">
        <v>31.801125703564725</v>
      </c>
      <c r="K12" s="44"/>
    </row>
    <row r="13" spans="1:11" ht="9" customHeight="1">
      <c r="A13" s="14" t="s">
        <v>21</v>
      </c>
      <c r="B13" s="23">
        <v>304</v>
      </c>
      <c r="C13" s="21">
        <v>100</v>
      </c>
      <c r="D13" s="23">
        <v>199</v>
      </c>
      <c r="E13" s="21">
        <v>65.46052631578947</v>
      </c>
      <c r="F13" s="23">
        <v>1</v>
      </c>
      <c r="G13" s="21">
        <v>0.3289473684210526</v>
      </c>
      <c r="H13" s="27">
        <v>104</v>
      </c>
      <c r="I13" s="22">
        <v>34.21052631578947</v>
      </c>
      <c r="K13" s="44"/>
    </row>
    <row r="14" spans="1:11" ht="9" customHeight="1">
      <c r="A14" s="14" t="s">
        <v>22</v>
      </c>
      <c r="B14" s="23">
        <v>762</v>
      </c>
      <c r="C14" s="21">
        <v>100</v>
      </c>
      <c r="D14" s="23">
        <v>524</v>
      </c>
      <c r="E14" s="21">
        <v>68.76640419947506</v>
      </c>
      <c r="F14" s="23">
        <v>3</v>
      </c>
      <c r="G14" s="21">
        <v>0.39370078740157477</v>
      </c>
      <c r="H14" s="27">
        <v>235</v>
      </c>
      <c r="I14" s="22">
        <v>30.839895013123357</v>
      </c>
      <c r="K14" s="44"/>
    </row>
    <row r="15" spans="1:11" ht="9" customHeight="1">
      <c r="A15" s="14" t="s">
        <v>8</v>
      </c>
      <c r="B15" s="23">
        <v>3288</v>
      </c>
      <c r="C15" s="21">
        <v>100</v>
      </c>
      <c r="D15" s="23">
        <v>2429</v>
      </c>
      <c r="E15" s="21">
        <v>73.87469586374696</v>
      </c>
      <c r="F15" s="23">
        <v>15</v>
      </c>
      <c r="G15" s="21">
        <v>0.45620437956204374</v>
      </c>
      <c r="H15" s="27">
        <v>844</v>
      </c>
      <c r="I15" s="22">
        <v>25.669099756691</v>
      </c>
      <c r="J15" s="33"/>
      <c r="K15" s="44"/>
    </row>
    <row r="16" spans="1:11" ht="9" customHeight="1">
      <c r="A16" s="14" t="s">
        <v>9</v>
      </c>
      <c r="B16" s="23">
        <v>3800</v>
      </c>
      <c r="C16" s="21">
        <v>100</v>
      </c>
      <c r="D16" s="23">
        <v>3142</v>
      </c>
      <c r="E16" s="21">
        <v>82.6842105263158</v>
      </c>
      <c r="F16" s="23">
        <v>14</v>
      </c>
      <c r="G16" s="21">
        <v>0.3684210526315789</v>
      </c>
      <c r="H16" s="27">
        <v>644</v>
      </c>
      <c r="I16" s="22">
        <v>16.94736842105263</v>
      </c>
      <c r="K16" s="44"/>
    </row>
    <row r="17" spans="1:11" ht="9" customHeight="1">
      <c r="A17" s="14" t="s">
        <v>10</v>
      </c>
      <c r="B17" s="23">
        <v>3424</v>
      </c>
      <c r="C17" s="21">
        <v>100</v>
      </c>
      <c r="D17" s="23">
        <v>2984</v>
      </c>
      <c r="E17" s="21">
        <v>87.14953271028037</v>
      </c>
      <c r="F17" s="23">
        <v>10</v>
      </c>
      <c r="G17" s="21">
        <v>0.29205607476635514</v>
      </c>
      <c r="H17" s="27">
        <v>430</v>
      </c>
      <c r="I17" s="22">
        <v>12.558411214953273</v>
      </c>
      <c r="K17" s="44"/>
    </row>
    <row r="18" spans="1:11" ht="9" customHeight="1">
      <c r="A18" s="14" t="s">
        <v>11</v>
      </c>
      <c r="B18" s="23">
        <v>1452</v>
      </c>
      <c r="C18" s="21">
        <v>100</v>
      </c>
      <c r="D18" s="23">
        <v>1222</v>
      </c>
      <c r="E18" s="21">
        <v>84.15977961432507</v>
      </c>
      <c r="F18" s="23">
        <v>7</v>
      </c>
      <c r="G18" s="21">
        <v>0.4820936639118457</v>
      </c>
      <c r="H18" s="27">
        <v>223</v>
      </c>
      <c r="I18" s="22">
        <v>15.358126721763085</v>
      </c>
      <c r="K18" s="44"/>
    </row>
    <row r="19" spans="1:11" ht="9" customHeight="1">
      <c r="A19" s="14" t="s">
        <v>12</v>
      </c>
      <c r="B19" s="23">
        <v>373</v>
      </c>
      <c r="C19" s="21">
        <v>100</v>
      </c>
      <c r="D19" s="23">
        <v>296</v>
      </c>
      <c r="E19" s="21">
        <v>79.35656836461126</v>
      </c>
      <c r="F19" s="23">
        <v>5</v>
      </c>
      <c r="G19" s="21">
        <v>1.3404825737265416</v>
      </c>
      <c r="H19" s="27">
        <v>72</v>
      </c>
      <c r="I19" s="22">
        <v>19.302949061662197</v>
      </c>
      <c r="K19" s="44"/>
    </row>
    <row r="20" spans="1:11" ht="9" customHeight="1">
      <c r="A20" s="14" t="s">
        <v>38</v>
      </c>
      <c r="B20" s="23">
        <v>0</v>
      </c>
      <c r="C20" s="21" t="s">
        <v>232</v>
      </c>
      <c r="D20" s="23">
        <v>0</v>
      </c>
      <c r="E20" s="21" t="s">
        <v>232</v>
      </c>
      <c r="F20" s="23">
        <v>0</v>
      </c>
      <c r="G20" s="21" t="s">
        <v>232</v>
      </c>
      <c r="H20" s="27">
        <v>0</v>
      </c>
      <c r="I20" s="22" t="s">
        <v>232</v>
      </c>
      <c r="K20" s="44"/>
    </row>
    <row r="21" spans="1:9" ht="9" customHeight="1">
      <c r="A21" s="16"/>
      <c r="B21" s="14"/>
      <c r="C21" s="17"/>
      <c r="D21" s="14"/>
      <c r="E21" s="17"/>
      <c r="F21" s="14"/>
      <c r="G21" s="17"/>
      <c r="H21" s="15"/>
      <c r="I21" s="18"/>
    </row>
    <row r="22" spans="1:11" ht="9" customHeight="1">
      <c r="A22" s="16" t="s">
        <v>27</v>
      </c>
      <c r="B22" s="23">
        <v>8299</v>
      </c>
      <c r="C22" s="21">
        <v>100</v>
      </c>
      <c r="D22" s="23">
        <v>7087</v>
      </c>
      <c r="E22" s="21">
        <v>85.39583082299073</v>
      </c>
      <c r="F22" s="23">
        <v>24</v>
      </c>
      <c r="G22" s="21">
        <v>0.28919146885166885</v>
      </c>
      <c r="H22" s="27">
        <v>1188</v>
      </c>
      <c r="I22" s="22">
        <v>14.314977708157608</v>
      </c>
      <c r="K22" s="44"/>
    </row>
    <row r="23" spans="1:9" ht="9" customHeight="1">
      <c r="A23" s="14" t="s">
        <v>7</v>
      </c>
      <c r="B23" s="23">
        <v>7</v>
      </c>
      <c r="C23" s="21">
        <v>100</v>
      </c>
      <c r="D23" s="23">
        <v>3</v>
      </c>
      <c r="E23" s="21">
        <v>42.857142857142854</v>
      </c>
      <c r="F23" s="23">
        <v>0</v>
      </c>
      <c r="G23" s="21">
        <v>0</v>
      </c>
      <c r="H23" s="27">
        <v>4</v>
      </c>
      <c r="I23" s="22">
        <v>57.14285714285714</v>
      </c>
    </row>
    <row r="24" spans="1:9" ht="9" customHeight="1">
      <c r="A24" s="14" t="s">
        <v>20</v>
      </c>
      <c r="B24" s="23">
        <v>524</v>
      </c>
      <c r="C24" s="21">
        <v>100</v>
      </c>
      <c r="D24" s="23">
        <v>386</v>
      </c>
      <c r="E24" s="21">
        <v>73.66412213740458</v>
      </c>
      <c r="F24" s="23">
        <v>2</v>
      </c>
      <c r="G24" s="21">
        <v>0.38167938931297707</v>
      </c>
      <c r="H24" s="23">
        <v>136</v>
      </c>
      <c r="I24" s="22">
        <v>25.954198473282442</v>
      </c>
    </row>
    <row r="25" spans="1:9" ht="9" customHeight="1">
      <c r="A25" s="14" t="s">
        <v>21</v>
      </c>
      <c r="B25" s="23">
        <v>155</v>
      </c>
      <c r="C25" s="21">
        <v>100</v>
      </c>
      <c r="D25" s="23">
        <v>112</v>
      </c>
      <c r="E25" s="21">
        <v>72.25806451612902</v>
      </c>
      <c r="F25" s="23">
        <v>0</v>
      </c>
      <c r="G25" s="21">
        <v>0</v>
      </c>
      <c r="H25" s="27">
        <v>43</v>
      </c>
      <c r="I25" s="22">
        <v>27.741935483870968</v>
      </c>
    </row>
    <row r="26" spans="1:9" ht="9" customHeight="1">
      <c r="A26" s="14" t="s">
        <v>22</v>
      </c>
      <c r="B26" s="23">
        <v>369</v>
      </c>
      <c r="C26" s="21">
        <v>100</v>
      </c>
      <c r="D26" s="23">
        <v>274</v>
      </c>
      <c r="E26" s="21">
        <v>74.25474254742548</v>
      </c>
      <c r="F26" s="23">
        <v>2</v>
      </c>
      <c r="G26" s="21">
        <v>0.5420054200542005</v>
      </c>
      <c r="H26" s="27">
        <v>93</v>
      </c>
      <c r="I26" s="22">
        <v>25.203252032520325</v>
      </c>
    </row>
    <row r="27" spans="1:9" ht="9" customHeight="1">
      <c r="A27" s="14" t="s">
        <v>8</v>
      </c>
      <c r="B27" s="23">
        <v>1834</v>
      </c>
      <c r="C27" s="21">
        <v>100</v>
      </c>
      <c r="D27" s="23">
        <v>1433</v>
      </c>
      <c r="E27" s="21">
        <v>78.1352235550709</v>
      </c>
      <c r="F27" s="23">
        <v>8</v>
      </c>
      <c r="G27" s="21">
        <v>0.43620501635768816</v>
      </c>
      <c r="H27" s="27">
        <v>393</v>
      </c>
      <c r="I27" s="22">
        <v>21.428571428571427</v>
      </c>
    </row>
    <row r="28" spans="1:9" ht="9" customHeight="1">
      <c r="A28" s="14" t="s">
        <v>9</v>
      </c>
      <c r="B28" s="23">
        <v>2413</v>
      </c>
      <c r="C28" s="21">
        <v>100</v>
      </c>
      <c r="D28" s="23">
        <v>2086</v>
      </c>
      <c r="E28" s="21">
        <v>86.44840447575632</v>
      </c>
      <c r="F28" s="23">
        <v>5</v>
      </c>
      <c r="G28" s="21">
        <v>0.20721094073767096</v>
      </c>
      <c r="H28" s="27">
        <v>322</v>
      </c>
      <c r="I28" s="22">
        <v>13.344384583506008</v>
      </c>
    </row>
    <row r="29" spans="1:9" ht="9" customHeight="1">
      <c r="A29" s="14" t="s">
        <v>10</v>
      </c>
      <c r="B29" s="23">
        <v>2320</v>
      </c>
      <c r="C29" s="21">
        <v>100</v>
      </c>
      <c r="D29" s="23">
        <v>2129</v>
      </c>
      <c r="E29" s="21">
        <v>91.76724137931035</v>
      </c>
      <c r="F29" s="23">
        <v>3</v>
      </c>
      <c r="G29" s="21">
        <v>0.12931034482758622</v>
      </c>
      <c r="H29" s="27">
        <v>188</v>
      </c>
      <c r="I29" s="22">
        <v>8.103448275862068</v>
      </c>
    </row>
    <row r="30" spans="1:9" ht="9" customHeight="1">
      <c r="A30" s="14" t="s">
        <v>11</v>
      </c>
      <c r="B30" s="23">
        <v>956</v>
      </c>
      <c r="C30" s="21">
        <v>100</v>
      </c>
      <c r="D30" s="23">
        <v>847</v>
      </c>
      <c r="E30" s="21">
        <v>88.59832635983264</v>
      </c>
      <c r="F30" s="23">
        <v>3</v>
      </c>
      <c r="G30" s="21">
        <v>0.3138075313807531</v>
      </c>
      <c r="H30" s="27">
        <v>106</v>
      </c>
      <c r="I30" s="22">
        <v>11.08786610878661</v>
      </c>
    </row>
    <row r="31" spans="1:9" ht="9" customHeight="1">
      <c r="A31" s="14" t="s">
        <v>12</v>
      </c>
      <c r="B31" s="23">
        <v>245</v>
      </c>
      <c r="C31" s="21">
        <v>100</v>
      </c>
      <c r="D31" s="23">
        <v>203</v>
      </c>
      <c r="E31" s="21">
        <v>82.85714285714286</v>
      </c>
      <c r="F31" s="23">
        <v>3</v>
      </c>
      <c r="G31" s="21">
        <v>1.2244897959183674</v>
      </c>
      <c r="H31" s="27">
        <v>39</v>
      </c>
      <c r="I31" s="22">
        <v>15.918367346938775</v>
      </c>
    </row>
    <row r="32" spans="1:9" ht="9" customHeight="1">
      <c r="A32" s="14" t="s">
        <v>38</v>
      </c>
      <c r="B32" s="23">
        <v>0</v>
      </c>
      <c r="C32" s="21" t="s">
        <v>232</v>
      </c>
      <c r="D32" s="23">
        <v>0</v>
      </c>
      <c r="E32" s="21" t="s">
        <v>232</v>
      </c>
      <c r="F32" s="23">
        <v>0</v>
      </c>
      <c r="G32" s="21" t="s">
        <v>232</v>
      </c>
      <c r="H32" s="27">
        <v>0</v>
      </c>
      <c r="I32" s="22" t="s">
        <v>232</v>
      </c>
    </row>
    <row r="33" spans="1:10" ht="9" customHeight="1">
      <c r="A33" s="16"/>
      <c r="B33" s="14"/>
      <c r="C33" s="17"/>
      <c r="D33" s="14"/>
      <c r="E33" s="17"/>
      <c r="F33" s="14"/>
      <c r="G33" s="17"/>
      <c r="H33" s="15"/>
      <c r="I33" s="18"/>
      <c r="J33" s="34"/>
    </row>
    <row r="34" spans="1:9" ht="9" customHeight="1">
      <c r="A34" s="16" t="s">
        <v>28</v>
      </c>
      <c r="B34" s="23">
        <v>4317</v>
      </c>
      <c r="C34" s="21">
        <v>100</v>
      </c>
      <c r="D34" s="23">
        <v>3049</v>
      </c>
      <c r="E34" s="21">
        <v>70.62775075283761</v>
      </c>
      <c r="F34" s="23">
        <v>26</v>
      </c>
      <c r="G34" s="21">
        <v>0.6022700949733611</v>
      </c>
      <c r="H34" s="27">
        <v>1242</v>
      </c>
      <c r="I34" s="22">
        <v>28.769979152189016</v>
      </c>
    </row>
    <row r="35" spans="1:9" ht="9" customHeight="1">
      <c r="A35" s="14" t="s">
        <v>7</v>
      </c>
      <c r="B35" s="23">
        <v>9</v>
      </c>
      <c r="C35" s="21">
        <v>100</v>
      </c>
      <c r="D35" s="23">
        <v>3</v>
      </c>
      <c r="E35" s="21">
        <v>33.33333333333333</v>
      </c>
      <c r="F35" s="23">
        <v>0</v>
      </c>
      <c r="G35" s="21">
        <v>0</v>
      </c>
      <c r="H35" s="27">
        <v>6</v>
      </c>
      <c r="I35" s="22">
        <v>66.66666666666666</v>
      </c>
    </row>
    <row r="36" spans="1:9" ht="9" customHeight="1">
      <c r="A36" s="14" t="s">
        <v>20</v>
      </c>
      <c r="B36" s="23">
        <v>509</v>
      </c>
      <c r="C36" s="21">
        <v>100</v>
      </c>
      <c r="D36" s="23">
        <v>320</v>
      </c>
      <c r="E36" s="21">
        <v>62.86836935166994</v>
      </c>
      <c r="F36" s="23">
        <v>2</v>
      </c>
      <c r="G36" s="21">
        <v>0.3929273084479371</v>
      </c>
      <c r="H36" s="23">
        <v>187</v>
      </c>
      <c r="I36" s="22">
        <v>36.73870333988212</v>
      </c>
    </row>
    <row r="37" spans="1:9" ht="9" customHeight="1">
      <c r="A37" s="14" t="s">
        <v>21</v>
      </c>
      <c r="B37" s="23">
        <v>140</v>
      </c>
      <c r="C37" s="21">
        <v>100</v>
      </c>
      <c r="D37" s="23">
        <v>84</v>
      </c>
      <c r="E37" s="21">
        <v>60</v>
      </c>
      <c r="F37" s="23">
        <v>1</v>
      </c>
      <c r="G37" s="21">
        <v>0.7142857142857143</v>
      </c>
      <c r="H37" s="27">
        <v>55</v>
      </c>
      <c r="I37" s="22">
        <v>39.285714285714285</v>
      </c>
    </row>
    <row r="38" spans="1:9" ht="9" customHeight="1">
      <c r="A38" s="14" t="s">
        <v>22</v>
      </c>
      <c r="B38" s="23">
        <v>369</v>
      </c>
      <c r="C38" s="21">
        <v>100</v>
      </c>
      <c r="D38" s="23">
        <v>236</v>
      </c>
      <c r="E38" s="21">
        <v>63.956639566395665</v>
      </c>
      <c r="F38" s="23">
        <v>1</v>
      </c>
      <c r="G38" s="21">
        <v>0.27100271002710025</v>
      </c>
      <c r="H38" s="27">
        <v>132</v>
      </c>
      <c r="I38" s="22">
        <v>35.77235772357724</v>
      </c>
    </row>
    <row r="39" spans="1:9" ht="9" customHeight="1">
      <c r="A39" s="14" t="s">
        <v>8</v>
      </c>
      <c r="B39" s="23">
        <v>1344</v>
      </c>
      <c r="C39" s="21">
        <v>100</v>
      </c>
      <c r="D39" s="23">
        <v>916</v>
      </c>
      <c r="E39" s="21">
        <v>68.15476190476191</v>
      </c>
      <c r="F39" s="23">
        <v>7</v>
      </c>
      <c r="G39" s="21">
        <v>0.5208333333333333</v>
      </c>
      <c r="H39" s="27">
        <v>421</v>
      </c>
      <c r="I39" s="22">
        <v>31.324404761904763</v>
      </c>
    </row>
    <row r="40" spans="1:9" ht="9" customHeight="1">
      <c r="A40" s="14" t="s">
        <v>9</v>
      </c>
      <c r="B40" s="23">
        <v>1130</v>
      </c>
      <c r="C40" s="21">
        <v>100</v>
      </c>
      <c r="D40" s="23">
        <v>838</v>
      </c>
      <c r="E40" s="21">
        <v>74.15929203539822</v>
      </c>
      <c r="F40" s="23">
        <v>8</v>
      </c>
      <c r="G40" s="21">
        <v>0.7079646017699115</v>
      </c>
      <c r="H40" s="27">
        <v>284</v>
      </c>
      <c r="I40" s="22">
        <v>25.13274336283186</v>
      </c>
    </row>
    <row r="41" spans="1:9" ht="9" customHeight="1">
      <c r="A41" s="14" t="s">
        <v>10</v>
      </c>
      <c r="B41" s="23">
        <v>835</v>
      </c>
      <c r="C41" s="21">
        <v>100</v>
      </c>
      <c r="D41" s="23">
        <v>615</v>
      </c>
      <c r="E41" s="21">
        <v>73.65269461077844</v>
      </c>
      <c r="F41" s="23">
        <v>5</v>
      </c>
      <c r="G41" s="21">
        <v>0.5988023952095809</v>
      </c>
      <c r="H41" s="27">
        <v>215</v>
      </c>
      <c r="I41" s="22">
        <v>25.748502994011975</v>
      </c>
    </row>
    <row r="42" spans="1:9" ht="9" customHeight="1">
      <c r="A42" s="14" t="s">
        <v>11</v>
      </c>
      <c r="B42" s="23">
        <v>387</v>
      </c>
      <c r="C42" s="21">
        <v>100</v>
      </c>
      <c r="D42" s="23">
        <v>286</v>
      </c>
      <c r="E42" s="21">
        <v>73.90180878552972</v>
      </c>
      <c r="F42" s="23">
        <v>2</v>
      </c>
      <c r="G42" s="21">
        <v>0.516795865633075</v>
      </c>
      <c r="H42" s="27">
        <v>99</v>
      </c>
      <c r="I42" s="22">
        <v>25.581395348837212</v>
      </c>
    </row>
    <row r="43" spans="1:9" ht="9" customHeight="1">
      <c r="A43" s="14" t="s">
        <v>12</v>
      </c>
      <c r="B43" s="23">
        <v>103</v>
      </c>
      <c r="C43" s="21">
        <v>100</v>
      </c>
      <c r="D43" s="23">
        <v>71</v>
      </c>
      <c r="E43" s="21">
        <v>68.93203883495146</v>
      </c>
      <c r="F43" s="23">
        <v>2</v>
      </c>
      <c r="G43" s="21">
        <v>1.9417475728155338</v>
      </c>
      <c r="H43" s="27">
        <v>30</v>
      </c>
      <c r="I43" s="22">
        <v>29.126213592233007</v>
      </c>
    </row>
    <row r="44" spans="1:9" ht="9" customHeight="1">
      <c r="A44" s="14" t="s">
        <v>38</v>
      </c>
      <c r="B44" s="23">
        <v>0</v>
      </c>
      <c r="C44" s="21" t="s">
        <v>232</v>
      </c>
      <c r="D44" s="23">
        <v>0</v>
      </c>
      <c r="E44" s="21" t="s">
        <v>232</v>
      </c>
      <c r="F44" s="23">
        <v>0</v>
      </c>
      <c r="G44" s="21" t="s">
        <v>232</v>
      </c>
      <c r="H44" s="27">
        <v>0</v>
      </c>
      <c r="I44" s="22" t="s">
        <v>232</v>
      </c>
    </row>
    <row r="45" spans="1:9" ht="9" customHeight="1">
      <c r="A45" s="19"/>
      <c r="B45" s="14"/>
      <c r="C45" s="17"/>
      <c r="D45" s="14"/>
      <c r="E45" s="17"/>
      <c r="F45" s="14"/>
      <c r="G45" s="17"/>
      <c r="H45" s="15" t="s">
        <v>125</v>
      </c>
      <c r="I45" s="18"/>
    </row>
    <row r="46" spans="1:9" ht="9" customHeight="1">
      <c r="A46" s="19" t="s">
        <v>29</v>
      </c>
      <c r="B46" s="23">
        <v>791</v>
      </c>
      <c r="C46" s="21">
        <v>100</v>
      </c>
      <c r="D46" s="23">
        <v>652</v>
      </c>
      <c r="E46" s="21">
        <v>82.42730720606826</v>
      </c>
      <c r="F46" s="23">
        <v>5</v>
      </c>
      <c r="G46" s="21">
        <v>0.6321112515802781</v>
      </c>
      <c r="H46" s="27">
        <v>134</v>
      </c>
      <c r="I46" s="22">
        <v>16.940581542351456</v>
      </c>
    </row>
    <row r="47" spans="1:9" ht="9" customHeight="1">
      <c r="A47" s="14" t="s">
        <v>7</v>
      </c>
      <c r="B47" s="23">
        <v>2</v>
      </c>
      <c r="C47" s="21">
        <v>100</v>
      </c>
      <c r="D47" s="23">
        <v>0</v>
      </c>
      <c r="E47" s="21">
        <v>0</v>
      </c>
      <c r="F47" s="23">
        <v>0</v>
      </c>
      <c r="G47" s="21">
        <v>0</v>
      </c>
      <c r="H47" s="27">
        <v>2</v>
      </c>
      <c r="I47" s="22">
        <v>100</v>
      </c>
    </row>
    <row r="48" spans="1:9" ht="9" customHeight="1">
      <c r="A48" s="14" t="s">
        <v>20</v>
      </c>
      <c r="B48" s="23">
        <v>33</v>
      </c>
      <c r="C48" s="21">
        <v>100</v>
      </c>
      <c r="D48" s="23">
        <v>17</v>
      </c>
      <c r="E48" s="21">
        <v>51.515151515151516</v>
      </c>
      <c r="F48" s="23">
        <v>0</v>
      </c>
      <c r="G48" s="21">
        <v>0</v>
      </c>
      <c r="H48" s="23">
        <v>16</v>
      </c>
      <c r="I48" s="22">
        <v>48.484848484848484</v>
      </c>
    </row>
    <row r="49" spans="1:9" ht="9" customHeight="1">
      <c r="A49" s="14" t="s">
        <v>21</v>
      </c>
      <c r="B49" s="23">
        <v>9</v>
      </c>
      <c r="C49" s="21">
        <v>100</v>
      </c>
      <c r="D49" s="23">
        <v>3</v>
      </c>
      <c r="E49" s="21">
        <v>33.33333333333333</v>
      </c>
      <c r="F49" s="23">
        <v>0</v>
      </c>
      <c r="G49" s="21">
        <v>0</v>
      </c>
      <c r="H49" s="27">
        <v>6</v>
      </c>
      <c r="I49" s="22">
        <v>66.66666666666666</v>
      </c>
    </row>
    <row r="50" spans="1:9" ht="9" customHeight="1">
      <c r="A50" s="14" t="s">
        <v>22</v>
      </c>
      <c r="B50" s="23">
        <v>24</v>
      </c>
      <c r="C50" s="21">
        <v>100</v>
      </c>
      <c r="D50" s="23">
        <v>14</v>
      </c>
      <c r="E50" s="21">
        <v>58.333333333333336</v>
      </c>
      <c r="F50" s="23">
        <v>0</v>
      </c>
      <c r="G50" s="21">
        <v>0</v>
      </c>
      <c r="H50" s="27">
        <v>10</v>
      </c>
      <c r="I50" s="22">
        <v>41.66666666666667</v>
      </c>
    </row>
    <row r="51" spans="1:9" ht="9" customHeight="1">
      <c r="A51" s="14" t="s">
        <v>8</v>
      </c>
      <c r="B51" s="23">
        <v>105</v>
      </c>
      <c r="C51" s="21">
        <v>100</v>
      </c>
      <c r="D51" s="23">
        <v>75</v>
      </c>
      <c r="E51" s="21">
        <v>71.42857142857143</v>
      </c>
      <c r="F51" s="23">
        <v>0</v>
      </c>
      <c r="G51" s="21">
        <v>0</v>
      </c>
      <c r="H51" s="27">
        <v>30</v>
      </c>
      <c r="I51" s="22">
        <v>28.57142857142857</v>
      </c>
    </row>
    <row r="52" spans="1:9" ht="9" customHeight="1">
      <c r="A52" s="14" t="s">
        <v>9</v>
      </c>
      <c r="B52" s="23">
        <v>253</v>
      </c>
      <c r="C52" s="21">
        <v>100</v>
      </c>
      <c r="D52" s="23">
        <v>214</v>
      </c>
      <c r="E52" s="21">
        <v>84.58498023715416</v>
      </c>
      <c r="F52" s="23">
        <v>1</v>
      </c>
      <c r="G52" s="21">
        <v>0.3952569169960474</v>
      </c>
      <c r="H52" s="27">
        <v>38</v>
      </c>
      <c r="I52" s="22">
        <v>15.019762845849801</v>
      </c>
    </row>
    <row r="53" spans="1:9" ht="9" customHeight="1">
      <c r="A53" s="14" t="s">
        <v>10</v>
      </c>
      <c r="B53" s="23">
        <v>266</v>
      </c>
      <c r="C53" s="21">
        <v>100</v>
      </c>
      <c r="D53" s="23">
        <v>237</v>
      </c>
      <c r="E53" s="21">
        <v>89.09774436090225</v>
      </c>
      <c r="F53" s="23">
        <v>2</v>
      </c>
      <c r="G53" s="21">
        <v>0.7518796992481203</v>
      </c>
      <c r="H53" s="27">
        <v>27</v>
      </c>
      <c r="I53" s="22">
        <v>10.150375939849624</v>
      </c>
    </row>
    <row r="54" spans="1:9" ht="9" customHeight="1">
      <c r="A54" s="14" t="s">
        <v>11</v>
      </c>
      <c r="B54" s="23">
        <v>107</v>
      </c>
      <c r="C54" s="21">
        <v>100</v>
      </c>
      <c r="D54" s="23">
        <v>87</v>
      </c>
      <c r="E54" s="21">
        <v>81.30841121495327</v>
      </c>
      <c r="F54" s="23">
        <v>2</v>
      </c>
      <c r="G54" s="21">
        <v>1.8691588785046727</v>
      </c>
      <c r="H54" s="27">
        <v>18</v>
      </c>
      <c r="I54" s="22">
        <v>16.822429906542055</v>
      </c>
    </row>
    <row r="55" spans="1:9" ht="9" customHeight="1">
      <c r="A55" s="14" t="s">
        <v>12</v>
      </c>
      <c r="B55" s="23">
        <v>25</v>
      </c>
      <c r="C55" s="21">
        <v>100</v>
      </c>
      <c r="D55" s="23">
        <v>22</v>
      </c>
      <c r="E55" s="21">
        <v>88</v>
      </c>
      <c r="F55" s="23">
        <v>0</v>
      </c>
      <c r="G55" s="21">
        <v>0</v>
      </c>
      <c r="H55" s="27">
        <v>3</v>
      </c>
      <c r="I55" s="22">
        <v>12</v>
      </c>
    </row>
    <row r="56" spans="1:9" ht="9" customHeight="1">
      <c r="A56" s="14" t="s">
        <v>38</v>
      </c>
      <c r="B56" s="23">
        <v>0</v>
      </c>
      <c r="C56" s="21" t="s">
        <v>232</v>
      </c>
      <c r="D56" s="23">
        <v>0</v>
      </c>
      <c r="E56" s="21" t="s">
        <v>232</v>
      </c>
      <c r="F56" s="23">
        <v>0</v>
      </c>
      <c r="G56" s="21" t="s">
        <v>232</v>
      </c>
      <c r="H56" s="27">
        <v>0</v>
      </c>
      <c r="I56" s="22" t="s">
        <v>232</v>
      </c>
    </row>
    <row r="57" spans="1:9" ht="9" customHeight="1">
      <c r="A57" s="14"/>
      <c r="B57" s="23"/>
      <c r="C57" s="21"/>
      <c r="D57" s="23"/>
      <c r="E57" s="21"/>
      <c r="F57" s="23"/>
      <c r="G57" s="21"/>
      <c r="H57" s="27"/>
      <c r="I57" s="22"/>
    </row>
    <row r="58" spans="1:9" ht="4.5" customHeight="1">
      <c r="A58" s="35"/>
      <c r="B58" s="36"/>
      <c r="C58" s="37"/>
      <c r="D58" s="36"/>
      <c r="E58" s="37"/>
      <c r="F58" s="36"/>
      <c r="G58" s="37"/>
      <c r="H58" s="38"/>
      <c r="I58" s="39"/>
    </row>
    <row r="59" spans="1:9" ht="9" customHeight="1">
      <c r="A59" s="30"/>
      <c r="B59" s="30"/>
      <c r="C59" s="31"/>
      <c r="D59" s="30"/>
      <c r="E59" s="31"/>
      <c r="F59" s="30"/>
      <c r="G59" s="31"/>
      <c r="H59" s="32"/>
      <c r="I59" s="29"/>
    </row>
    <row r="60" spans="1:9" ht="9" customHeight="1">
      <c r="A60" s="19" t="s">
        <v>30</v>
      </c>
      <c r="B60" s="23">
        <v>1641</v>
      </c>
      <c r="C60" s="21">
        <v>100</v>
      </c>
      <c r="D60" s="23">
        <v>1342</v>
      </c>
      <c r="E60" s="21">
        <v>81.7794028031688</v>
      </c>
      <c r="F60" s="23">
        <v>5</v>
      </c>
      <c r="G60" s="21">
        <v>0.30469226081657524</v>
      </c>
      <c r="H60" s="27">
        <v>294</v>
      </c>
      <c r="I60" s="22">
        <v>17.915904936014627</v>
      </c>
    </row>
    <row r="61" spans="1:9" ht="9" customHeight="1">
      <c r="A61" s="14" t="s">
        <v>7</v>
      </c>
      <c r="B61" s="23">
        <v>6</v>
      </c>
      <c r="C61" s="21">
        <v>100</v>
      </c>
      <c r="D61" s="23">
        <v>3</v>
      </c>
      <c r="E61" s="21">
        <v>50</v>
      </c>
      <c r="F61" s="23">
        <v>0</v>
      </c>
      <c r="G61" s="21">
        <v>0</v>
      </c>
      <c r="H61" s="27">
        <v>3</v>
      </c>
      <c r="I61" s="22">
        <v>50</v>
      </c>
    </row>
    <row r="62" spans="1:9" ht="9" customHeight="1">
      <c r="A62" s="14" t="s">
        <v>20</v>
      </c>
      <c r="B62" s="23">
        <v>190</v>
      </c>
      <c r="C62" s="21">
        <v>100</v>
      </c>
      <c r="D62" s="23">
        <v>145</v>
      </c>
      <c r="E62" s="21">
        <v>76.31578947368422</v>
      </c>
      <c r="F62" s="23">
        <v>0</v>
      </c>
      <c r="G62" s="21">
        <v>0</v>
      </c>
      <c r="H62" s="23">
        <v>45</v>
      </c>
      <c r="I62" s="22">
        <v>23.684210526315788</v>
      </c>
    </row>
    <row r="63" spans="1:9" ht="9" customHeight="1">
      <c r="A63" s="14" t="s">
        <v>21</v>
      </c>
      <c r="B63" s="23">
        <v>74</v>
      </c>
      <c r="C63" s="21">
        <v>100</v>
      </c>
      <c r="D63" s="23">
        <v>55</v>
      </c>
      <c r="E63" s="21">
        <v>74.32432432432432</v>
      </c>
      <c r="F63" s="339">
        <v>0</v>
      </c>
      <c r="G63" s="21">
        <v>0</v>
      </c>
      <c r="H63" s="339">
        <v>19</v>
      </c>
      <c r="I63" s="22">
        <v>25.675675675675674</v>
      </c>
    </row>
    <row r="64" spans="1:9" ht="9" customHeight="1">
      <c r="A64" s="14" t="s">
        <v>22</v>
      </c>
      <c r="B64" s="23">
        <v>116</v>
      </c>
      <c r="C64" s="21">
        <v>100</v>
      </c>
      <c r="D64" s="23">
        <v>90</v>
      </c>
      <c r="E64" s="21">
        <v>77.58620689655173</v>
      </c>
      <c r="F64" s="339">
        <v>0</v>
      </c>
      <c r="G64" s="21">
        <v>0</v>
      </c>
      <c r="H64" s="339">
        <v>26</v>
      </c>
      <c r="I64" s="22">
        <v>22.413793103448278</v>
      </c>
    </row>
    <row r="65" spans="1:9" ht="9" customHeight="1">
      <c r="A65" s="14" t="s">
        <v>8</v>
      </c>
      <c r="B65" s="23">
        <v>416</v>
      </c>
      <c r="C65" s="21">
        <v>100</v>
      </c>
      <c r="D65" s="23">
        <v>334</v>
      </c>
      <c r="E65" s="21">
        <v>80.28846153846155</v>
      </c>
      <c r="F65" s="339">
        <v>3</v>
      </c>
      <c r="G65" s="21">
        <v>0.7211538461538461</v>
      </c>
      <c r="H65" s="339">
        <v>79</v>
      </c>
      <c r="I65" s="22">
        <v>18.990384615384613</v>
      </c>
    </row>
    <row r="66" spans="1:9" ht="9" customHeight="1">
      <c r="A66" s="14" t="s">
        <v>9</v>
      </c>
      <c r="B66" s="23">
        <v>486</v>
      </c>
      <c r="C66" s="21">
        <v>100</v>
      </c>
      <c r="D66" s="23">
        <v>401</v>
      </c>
      <c r="E66" s="21">
        <v>82.51028806584361</v>
      </c>
      <c r="F66" s="339">
        <v>1</v>
      </c>
      <c r="G66" s="21">
        <v>0.205761316872428</v>
      </c>
      <c r="H66" s="339">
        <v>84</v>
      </c>
      <c r="I66" s="22">
        <v>17.28395061728395</v>
      </c>
    </row>
    <row r="67" spans="1:9" ht="9" customHeight="1">
      <c r="A67" s="14" t="s">
        <v>10</v>
      </c>
      <c r="B67" s="23">
        <v>340</v>
      </c>
      <c r="C67" s="21">
        <v>100</v>
      </c>
      <c r="D67" s="23">
        <v>301</v>
      </c>
      <c r="E67" s="21">
        <v>88.52941176470588</v>
      </c>
      <c r="F67" s="339">
        <v>0</v>
      </c>
      <c r="G67" s="21">
        <v>0</v>
      </c>
      <c r="H67" s="339">
        <v>39</v>
      </c>
      <c r="I67" s="22">
        <v>11.470588235294118</v>
      </c>
    </row>
    <row r="68" spans="1:9" ht="9" customHeight="1">
      <c r="A68" s="14" t="s">
        <v>11</v>
      </c>
      <c r="B68" s="23">
        <v>161</v>
      </c>
      <c r="C68" s="21">
        <v>100</v>
      </c>
      <c r="D68" s="23">
        <v>126</v>
      </c>
      <c r="E68" s="21">
        <v>78.26086956521739</v>
      </c>
      <c r="F68" s="339">
        <v>1</v>
      </c>
      <c r="G68" s="21">
        <v>0.6211180124223602</v>
      </c>
      <c r="H68" s="339">
        <v>34</v>
      </c>
      <c r="I68" s="22">
        <v>21.11801242236025</v>
      </c>
    </row>
    <row r="69" spans="1:9" ht="9" customHeight="1">
      <c r="A69" s="14" t="s">
        <v>12</v>
      </c>
      <c r="B69" s="23">
        <v>42</v>
      </c>
      <c r="C69" s="21">
        <v>100</v>
      </c>
      <c r="D69" s="23">
        <v>32</v>
      </c>
      <c r="E69" s="21">
        <v>76.19047619047619</v>
      </c>
      <c r="F69" s="339">
        <v>0</v>
      </c>
      <c r="G69" s="21">
        <v>0</v>
      </c>
      <c r="H69" s="339">
        <v>10</v>
      </c>
      <c r="I69" s="22">
        <v>23.809523809523807</v>
      </c>
    </row>
    <row r="70" spans="1:9" ht="9.75" customHeight="1">
      <c r="A70" s="20" t="s">
        <v>38</v>
      </c>
      <c r="B70" s="25">
        <v>0</v>
      </c>
      <c r="C70" s="24" t="s">
        <v>232</v>
      </c>
      <c r="D70" s="340">
        <v>0</v>
      </c>
      <c r="E70" s="24" t="s">
        <v>232</v>
      </c>
      <c r="F70" s="340">
        <v>0</v>
      </c>
      <c r="G70" s="24" t="s">
        <v>232</v>
      </c>
      <c r="H70" s="340">
        <v>0</v>
      </c>
      <c r="I70" s="26" t="s">
        <v>232</v>
      </c>
    </row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</sheetData>
  <sheetProtection/>
  <mergeCells count="4">
    <mergeCell ref="A1:I1"/>
    <mergeCell ref="A4:I4"/>
    <mergeCell ref="B6:I6"/>
    <mergeCell ref="A2:I2"/>
  </mergeCells>
  <printOptions horizontalCentered="1"/>
  <pageMargins left="0.75" right="0.75" top="0.44" bottom="0.17" header="0.45" footer="0.17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R50"/>
  <sheetViews>
    <sheetView view="pageBreakPreview" zoomScaleNormal="90" zoomScaleSheetLayoutView="100" zoomScalePageLayoutView="0" workbookViewId="0" topLeftCell="A1">
      <selection activeCell="A1" sqref="A1:I59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10.5" customHeight="1">
      <c r="A1" s="360" t="s">
        <v>235</v>
      </c>
      <c r="B1" s="360"/>
      <c r="C1" s="360"/>
      <c r="D1" s="360"/>
      <c r="E1" s="360"/>
      <c r="F1" s="360"/>
      <c r="G1" s="360"/>
      <c r="H1" s="360"/>
      <c r="I1" s="360"/>
    </row>
    <row r="2" spans="1:18" ht="10.5" customHeight="1">
      <c r="A2" s="360" t="s">
        <v>31</v>
      </c>
      <c r="B2" s="360"/>
      <c r="C2" s="360"/>
      <c r="D2" s="360"/>
      <c r="E2" s="360"/>
      <c r="F2" s="360"/>
      <c r="G2" s="360"/>
      <c r="H2" s="360"/>
      <c r="I2" s="360"/>
      <c r="J2" s="355"/>
      <c r="K2" s="355"/>
      <c r="L2" s="355"/>
      <c r="M2" s="355"/>
      <c r="N2" s="355"/>
      <c r="O2" s="355"/>
      <c r="P2" s="355"/>
      <c r="Q2" s="355"/>
      <c r="R2" s="355"/>
    </row>
    <row r="3" spans="1:9" ht="10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0.5" customHeight="1">
      <c r="A4" s="360" t="s">
        <v>234</v>
      </c>
      <c r="B4" s="360"/>
      <c r="C4" s="360"/>
      <c r="D4" s="360"/>
      <c r="E4" s="360"/>
      <c r="F4" s="360"/>
      <c r="G4" s="360"/>
      <c r="H4" s="360"/>
      <c r="I4" s="360"/>
    </row>
    <row r="5" ht="10.5" customHeight="1"/>
    <row r="6" spans="1:9" ht="10.5" customHeight="1">
      <c r="A6" s="3" t="s">
        <v>24</v>
      </c>
      <c r="B6" s="4" t="s">
        <v>1</v>
      </c>
      <c r="C6" s="5"/>
      <c r="D6" s="5"/>
      <c r="E6" s="5"/>
      <c r="F6" s="5"/>
      <c r="G6" s="5"/>
      <c r="H6" s="5"/>
      <c r="I6" s="8"/>
    </row>
    <row r="7" spans="1:9" ht="10.5" customHeight="1">
      <c r="A7" s="29" t="s">
        <v>25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32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.75" customHeight="1">
      <c r="A9" s="29"/>
      <c r="B9" s="30"/>
      <c r="C9" s="31"/>
      <c r="D9" s="30"/>
      <c r="E9" s="31"/>
      <c r="F9" s="30"/>
      <c r="G9" s="31"/>
      <c r="H9" s="32"/>
      <c r="I9" s="29"/>
    </row>
    <row r="10" spans="1:10" ht="9.75" customHeight="1">
      <c r="A10" s="40" t="s">
        <v>26</v>
      </c>
      <c r="B10" s="23">
        <v>13421</v>
      </c>
      <c r="C10" s="21">
        <v>100</v>
      </c>
      <c r="D10" s="23">
        <v>10802</v>
      </c>
      <c r="E10" s="21">
        <v>80.48580582668951</v>
      </c>
      <c r="F10" s="23">
        <v>55</v>
      </c>
      <c r="G10" s="21">
        <v>0.409805528649132</v>
      </c>
      <c r="H10" s="23">
        <v>2564</v>
      </c>
      <c r="I10" s="22">
        <v>19.104388644661352</v>
      </c>
      <c r="J10" s="27"/>
    </row>
    <row r="11" spans="1:10" ht="9.75" customHeight="1">
      <c r="A11" s="18" t="s">
        <v>33</v>
      </c>
      <c r="B11" s="23">
        <v>616</v>
      </c>
      <c r="C11" s="21">
        <v>100</v>
      </c>
      <c r="D11" s="23">
        <v>548</v>
      </c>
      <c r="E11" s="21">
        <v>88.96103896103897</v>
      </c>
      <c r="F11" s="23">
        <v>2</v>
      </c>
      <c r="G11" s="21">
        <v>0.3246753246753247</v>
      </c>
      <c r="H11" s="23">
        <v>66</v>
      </c>
      <c r="I11" s="22">
        <v>10.714285714285714</v>
      </c>
      <c r="J11" s="27"/>
    </row>
    <row r="12" spans="1:10" ht="9.75" customHeight="1">
      <c r="A12" s="18" t="s">
        <v>34</v>
      </c>
      <c r="B12" s="23">
        <v>1668</v>
      </c>
      <c r="C12" s="21">
        <v>100</v>
      </c>
      <c r="D12" s="23">
        <v>1345</v>
      </c>
      <c r="E12" s="21">
        <v>80.63549160671462</v>
      </c>
      <c r="F12" s="23">
        <v>6</v>
      </c>
      <c r="G12" s="21">
        <v>0.3597122302158274</v>
      </c>
      <c r="H12" s="23">
        <v>317</v>
      </c>
      <c r="I12" s="22">
        <v>19.004796163069546</v>
      </c>
      <c r="J12" s="27"/>
    </row>
    <row r="13" spans="1:10" ht="9.75" customHeight="1">
      <c r="A13" s="18" t="s">
        <v>35</v>
      </c>
      <c r="B13" s="23">
        <v>4003</v>
      </c>
      <c r="C13" s="21">
        <v>100</v>
      </c>
      <c r="D13" s="23">
        <v>2673</v>
      </c>
      <c r="E13" s="21">
        <v>66.77491881089182</v>
      </c>
      <c r="F13" s="23">
        <v>18</v>
      </c>
      <c r="G13" s="21">
        <v>0.44966275293529856</v>
      </c>
      <c r="H13" s="23">
        <v>1312</v>
      </c>
      <c r="I13" s="22">
        <v>32.77541843617287</v>
      </c>
      <c r="J13" s="27"/>
    </row>
    <row r="14" spans="1:10" ht="9.75" customHeight="1">
      <c r="A14" s="18" t="s">
        <v>36</v>
      </c>
      <c r="B14" s="23">
        <v>3377</v>
      </c>
      <c r="C14" s="21">
        <v>100</v>
      </c>
      <c r="D14" s="23">
        <v>2943</v>
      </c>
      <c r="E14" s="21">
        <v>87.14835652946402</v>
      </c>
      <c r="F14" s="23">
        <v>11</v>
      </c>
      <c r="G14" s="21">
        <v>0.32573289902280134</v>
      </c>
      <c r="H14" s="23">
        <v>423</v>
      </c>
      <c r="I14" s="22">
        <v>12.525910571513176</v>
      </c>
      <c r="J14" s="27"/>
    </row>
    <row r="15" spans="1:10" ht="9.75" customHeight="1">
      <c r="A15" s="18" t="s">
        <v>37</v>
      </c>
      <c r="B15" s="23">
        <v>3507</v>
      </c>
      <c r="C15" s="21">
        <v>100</v>
      </c>
      <c r="D15" s="23">
        <v>3228</v>
      </c>
      <c r="E15" s="21">
        <v>92.04448246364414</v>
      </c>
      <c r="F15" s="23">
        <v>18</v>
      </c>
      <c r="G15" s="21">
        <v>0.5132591958939264</v>
      </c>
      <c r="H15" s="23">
        <v>261</v>
      </c>
      <c r="I15" s="22">
        <v>7.442258340461934</v>
      </c>
      <c r="J15" s="27"/>
    </row>
    <row r="16" spans="1:10" ht="9.75" customHeight="1">
      <c r="A16" s="18" t="s">
        <v>38</v>
      </c>
      <c r="B16" s="23">
        <v>250</v>
      </c>
      <c r="C16" s="21">
        <v>100</v>
      </c>
      <c r="D16" s="23">
        <v>65</v>
      </c>
      <c r="E16" s="21">
        <v>26</v>
      </c>
      <c r="F16" s="23">
        <v>0</v>
      </c>
      <c r="G16" s="21">
        <v>0</v>
      </c>
      <c r="H16" s="23">
        <v>185</v>
      </c>
      <c r="I16" s="22">
        <v>74</v>
      </c>
      <c r="J16" s="27"/>
    </row>
    <row r="17" spans="1:9" ht="9.75" customHeight="1">
      <c r="A17" s="18"/>
      <c r="B17" s="14"/>
      <c r="C17" s="17"/>
      <c r="D17" s="41"/>
      <c r="E17" s="17"/>
      <c r="F17" s="41"/>
      <c r="G17" s="17"/>
      <c r="H17" s="15"/>
      <c r="I17" s="18"/>
    </row>
    <row r="18" spans="1:9" ht="9.75" customHeight="1">
      <c r="A18" s="40" t="s">
        <v>27</v>
      </c>
      <c r="B18" s="23">
        <v>8299</v>
      </c>
      <c r="C18" s="21">
        <v>100</v>
      </c>
      <c r="D18" s="23">
        <v>7087</v>
      </c>
      <c r="E18" s="21">
        <v>85.39583082299073</v>
      </c>
      <c r="F18" s="23">
        <v>24</v>
      </c>
      <c r="G18" s="21">
        <v>0.28919146885166885</v>
      </c>
      <c r="H18" s="27">
        <v>1188</v>
      </c>
      <c r="I18" s="22">
        <v>14.314977708157608</v>
      </c>
    </row>
    <row r="19" spans="1:9" ht="9.75" customHeight="1">
      <c r="A19" s="18" t="s">
        <v>33</v>
      </c>
      <c r="B19" s="23">
        <v>531</v>
      </c>
      <c r="C19" s="21">
        <v>100</v>
      </c>
      <c r="D19" s="23">
        <v>486</v>
      </c>
      <c r="E19" s="21">
        <v>91.52542372881356</v>
      </c>
      <c r="F19" s="23">
        <v>2</v>
      </c>
      <c r="G19" s="21">
        <v>0.3766478342749529</v>
      </c>
      <c r="H19" s="27">
        <v>43</v>
      </c>
      <c r="I19" s="22">
        <v>8.097928436911488</v>
      </c>
    </row>
    <row r="20" spans="1:9" ht="9.75" customHeight="1">
      <c r="A20" s="18" t="s">
        <v>34</v>
      </c>
      <c r="B20" s="23">
        <v>960</v>
      </c>
      <c r="C20" s="21">
        <v>100</v>
      </c>
      <c r="D20" s="23">
        <v>792</v>
      </c>
      <c r="E20" s="21">
        <v>82.5</v>
      </c>
      <c r="F20" s="23">
        <v>3</v>
      </c>
      <c r="G20" s="21">
        <v>0.3125</v>
      </c>
      <c r="H20" s="27">
        <v>165</v>
      </c>
      <c r="I20" s="22">
        <v>17.1875</v>
      </c>
    </row>
    <row r="21" spans="1:9" ht="9.75" customHeight="1">
      <c r="A21" s="18" t="s">
        <v>35</v>
      </c>
      <c r="B21" s="23">
        <v>2127</v>
      </c>
      <c r="C21" s="21">
        <v>100</v>
      </c>
      <c r="D21" s="23">
        <v>1534</v>
      </c>
      <c r="E21" s="21">
        <v>72.12035731076634</v>
      </c>
      <c r="F21" s="23">
        <v>6</v>
      </c>
      <c r="G21" s="21">
        <v>0.2820874471086037</v>
      </c>
      <c r="H21" s="27">
        <v>587</v>
      </c>
      <c r="I21" s="22">
        <v>27.59755524212506</v>
      </c>
    </row>
    <row r="22" spans="1:9" ht="9.75" customHeight="1">
      <c r="A22" s="18" t="s">
        <v>36</v>
      </c>
      <c r="B22" s="23">
        <v>2131</v>
      </c>
      <c r="C22" s="21">
        <v>100</v>
      </c>
      <c r="D22" s="23">
        <v>1941</v>
      </c>
      <c r="E22" s="21">
        <v>91.08399812294698</v>
      </c>
      <c r="F22" s="23">
        <v>4</v>
      </c>
      <c r="G22" s="21">
        <v>0.18770530267480057</v>
      </c>
      <c r="H22" s="27">
        <v>186</v>
      </c>
      <c r="I22" s="22">
        <v>8.728296574378227</v>
      </c>
    </row>
    <row r="23" spans="1:9" ht="9.75" customHeight="1">
      <c r="A23" s="18" t="s">
        <v>37</v>
      </c>
      <c r="B23" s="23">
        <v>2436</v>
      </c>
      <c r="C23" s="21">
        <v>100</v>
      </c>
      <c r="D23" s="23">
        <v>2296</v>
      </c>
      <c r="E23" s="21">
        <v>94.25287356321839</v>
      </c>
      <c r="F23" s="23">
        <v>9</v>
      </c>
      <c r="G23" s="21">
        <v>0.3694581280788177</v>
      </c>
      <c r="H23" s="27">
        <v>131</v>
      </c>
      <c r="I23" s="22">
        <v>5.377668308702791</v>
      </c>
    </row>
    <row r="24" spans="1:9" ht="9.75" customHeight="1">
      <c r="A24" s="18" t="s">
        <v>38</v>
      </c>
      <c r="B24" s="23">
        <v>114</v>
      </c>
      <c r="C24" s="21">
        <v>100</v>
      </c>
      <c r="D24" s="23">
        <v>38</v>
      </c>
      <c r="E24" s="21">
        <v>33.33333333333333</v>
      </c>
      <c r="F24" s="23">
        <v>0</v>
      </c>
      <c r="G24" s="21">
        <v>0</v>
      </c>
      <c r="H24" s="27">
        <v>76</v>
      </c>
      <c r="I24" s="22">
        <v>66.66666666666666</v>
      </c>
    </row>
    <row r="25" spans="1:9" ht="9.75" customHeight="1">
      <c r="A25" s="18"/>
      <c r="B25" s="14"/>
      <c r="C25" s="17"/>
      <c r="D25" s="41"/>
      <c r="E25" s="17"/>
      <c r="F25" s="41"/>
      <c r="G25" s="17"/>
      <c r="H25" s="15"/>
      <c r="I25" s="18"/>
    </row>
    <row r="26" spans="1:9" ht="9.75" customHeight="1">
      <c r="A26" s="40" t="s">
        <v>28</v>
      </c>
      <c r="B26" s="23">
        <v>4317</v>
      </c>
      <c r="C26" s="21">
        <v>100</v>
      </c>
      <c r="D26" s="23">
        <v>3049</v>
      </c>
      <c r="E26" s="21">
        <v>70.62775075283761</v>
      </c>
      <c r="F26" s="23">
        <v>26</v>
      </c>
      <c r="G26" s="21">
        <v>0.6022700949733611</v>
      </c>
      <c r="H26" s="27">
        <v>1242</v>
      </c>
      <c r="I26" s="22">
        <v>28.769979152189016</v>
      </c>
    </row>
    <row r="27" spans="1:9" ht="9.75" customHeight="1">
      <c r="A27" s="18" t="s">
        <v>33</v>
      </c>
      <c r="B27" s="23">
        <v>60</v>
      </c>
      <c r="C27" s="21">
        <v>100</v>
      </c>
      <c r="D27" s="23">
        <v>41</v>
      </c>
      <c r="E27" s="21">
        <v>68.33333333333333</v>
      </c>
      <c r="F27" s="23">
        <v>0</v>
      </c>
      <c r="G27" s="21">
        <v>0</v>
      </c>
      <c r="H27" s="27">
        <v>19</v>
      </c>
      <c r="I27" s="22">
        <v>31.666666666666664</v>
      </c>
    </row>
    <row r="28" spans="1:9" ht="9.75" customHeight="1">
      <c r="A28" s="18" t="s">
        <v>34</v>
      </c>
      <c r="B28" s="23">
        <v>663</v>
      </c>
      <c r="C28" s="21">
        <v>100</v>
      </c>
      <c r="D28" s="23">
        <v>516</v>
      </c>
      <c r="E28" s="21">
        <v>77.82805429864254</v>
      </c>
      <c r="F28" s="23">
        <v>3</v>
      </c>
      <c r="G28" s="21">
        <v>0.4524886877828055</v>
      </c>
      <c r="H28" s="27">
        <v>144</v>
      </c>
      <c r="I28" s="22">
        <v>21.71945701357466</v>
      </c>
    </row>
    <row r="29" spans="1:9" ht="9.75" customHeight="1">
      <c r="A29" s="18" t="s">
        <v>35</v>
      </c>
      <c r="B29" s="23">
        <v>1748</v>
      </c>
      <c r="C29" s="21">
        <v>100</v>
      </c>
      <c r="D29" s="23">
        <v>1065</v>
      </c>
      <c r="E29" s="21">
        <v>60.92677345537757</v>
      </c>
      <c r="F29" s="23">
        <v>11</v>
      </c>
      <c r="G29" s="21">
        <v>0.6292906178489702</v>
      </c>
      <c r="H29" s="27">
        <v>672</v>
      </c>
      <c r="I29" s="22">
        <v>38.443935926773456</v>
      </c>
    </row>
    <row r="30" spans="1:9" ht="9.75" customHeight="1">
      <c r="A30" s="18" t="s">
        <v>36</v>
      </c>
      <c r="B30" s="23">
        <v>1129</v>
      </c>
      <c r="C30" s="21">
        <v>100</v>
      </c>
      <c r="D30" s="23">
        <v>903</v>
      </c>
      <c r="E30" s="21">
        <v>79.98228520814881</v>
      </c>
      <c r="F30" s="23">
        <v>7</v>
      </c>
      <c r="G30" s="21">
        <v>0.6200177147918512</v>
      </c>
      <c r="H30" s="27">
        <v>219</v>
      </c>
      <c r="I30" s="22">
        <v>19.397697077059345</v>
      </c>
    </row>
    <row r="31" spans="1:9" ht="9.75" customHeight="1">
      <c r="A31" s="18" t="s">
        <v>37</v>
      </c>
      <c r="B31" s="23">
        <v>606</v>
      </c>
      <c r="C31" s="21">
        <v>100</v>
      </c>
      <c r="D31" s="23">
        <v>504</v>
      </c>
      <c r="E31" s="21">
        <v>83.16831683168317</v>
      </c>
      <c r="F31" s="23">
        <v>5</v>
      </c>
      <c r="G31" s="21">
        <v>0.825082508250825</v>
      </c>
      <c r="H31" s="27">
        <v>97</v>
      </c>
      <c r="I31" s="22">
        <v>16.006600660066006</v>
      </c>
    </row>
    <row r="32" spans="1:9" ht="9.75" customHeight="1">
      <c r="A32" s="18" t="s">
        <v>38</v>
      </c>
      <c r="B32" s="23">
        <v>111</v>
      </c>
      <c r="C32" s="21">
        <v>100</v>
      </c>
      <c r="D32" s="23">
        <v>20</v>
      </c>
      <c r="E32" s="21">
        <v>18.01801801801802</v>
      </c>
      <c r="F32" s="23">
        <v>0</v>
      </c>
      <c r="G32" s="21">
        <v>0</v>
      </c>
      <c r="H32" s="27">
        <v>91</v>
      </c>
      <c r="I32" s="22">
        <v>81.98198198198197</v>
      </c>
    </row>
    <row r="33" spans="1:9" ht="9.75" customHeight="1">
      <c r="A33" s="18"/>
      <c r="B33" s="14"/>
      <c r="C33" s="17"/>
      <c r="D33" s="41"/>
      <c r="E33" s="17"/>
      <c r="F33" s="41"/>
      <c r="G33" s="17"/>
      <c r="H33" s="15"/>
      <c r="I33" s="18"/>
    </row>
    <row r="34" spans="1:9" ht="9.75" customHeight="1">
      <c r="A34" s="40" t="s">
        <v>29</v>
      </c>
      <c r="B34" s="23">
        <v>791</v>
      </c>
      <c r="C34" s="21">
        <v>100</v>
      </c>
      <c r="D34" s="23">
        <v>652</v>
      </c>
      <c r="E34" s="21">
        <v>82.42730720606826</v>
      </c>
      <c r="F34" s="23">
        <v>5</v>
      </c>
      <c r="G34" s="21">
        <v>0.6321112515802781</v>
      </c>
      <c r="H34" s="27">
        <v>134</v>
      </c>
      <c r="I34" s="22">
        <v>16.940581542351456</v>
      </c>
    </row>
    <row r="35" spans="1:9" ht="9.75" customHeight="1">
      <c r="A35" s="18" t="s">
        <v>33</v>
      </c>
      <c r="B35" s="23">
        <v>23</v>
      </c>
      <c r="C35" s="21">
        <v>100</v>
      </c>
      <c r="D35" s="23">
        <v>19</v>
      </c>
      <c r="E35" s="21">
        <v>82.6086956521739</v>
      </c>
      <c r="F35" s="23">
        <v>0</v>
      </c>
      <c r="G35" s="21">
        <v>0</v>
      </c>
      <c r="H35" s="27">
        <v>4</v>
      </c>
      <c r="I35" s="22">
        <v>17.391304347826086</v>
      </c>
    </row>
    <row r="36" spans="1:9" ht="9.75" customHeight="1">
      <c r="A36" s="18" t="s">
        <v>34</v>
      </c>
      <c r="B36" s="23">
        <v>45</v>
      </c>
      <c r="C36" s="21">
        <v>100</v>
      </c>
      <c r="D36" s="23">
        <v>37</v>
      </c>
      <c r="E36" s="21">
        <v>82.22222222222221</v>
      </c>
      <c r="F36" s="23">
        <v>0</v>
      </c>
      <c r="G36" s="21">
        <v>0</v>
      </c>
      <c r="H36" s="27">
        <v>8</v>
      </c>
      <c r="I36" s="22">
        <v>17.77777777777778</v>
      </c>
    </row>
    <row r="37" spans="1:9" ht="9.75" customHeight="1">
      <c r="A37" s="18" t="s">
        <v>35</v>
      </c>
      <c r="B37" s="23">
        <v>125</v>
      </c>
      <c r="C37" s="21">
        <v>100</v>
      </c>
      <c r="D37" s="23">
        <v>71</v>
      </c>
      <c r="E37" s="21">
        <v>56.8</v>
      </c>
      <c r="F37" s="23">
        <v>1</v>
      </c>
      <c r="G37" s="21">
        <v>0.8</v>
      </c>
      <c r="H37" s="27">
        <v>53</v>
      </c>
      <c r="I37" s="22">
        <v>42.4</v>
      </c>
    </row>
    <row r="38" spans="1:9" ht="9.75" customHeight="1">
      <c r="A38" s="18" t="s">
        <v>36</v>
      </c>
      <c r="B38" s="23">
        <v>113</v>
      </c>
      <c r="C38" s="21">
        <v>100</v>
      </c>
      <c r="D38" s="23">
        <v>95</v>
      </c>
      <c r="E38" s="21">
        <v>84.070796460177</v>
      </c>
      <c r="F38" s="23">
        <v>0</v>
      </c>
      <c r="G38" s="21">
        <v>0</v>
      </c>
      <c r="H38" s="27">
        <v>18</v>
      </c>
      <c r="I38" s="22">
        <v>15.929203539823009</v>
      </c>
    </row>
    <row r="39" spans="1:9" ht="9.75" customHeight="1">
      <c r="A39" s="18" t="s">
        <v>37</v>
      </c>
      <c r="B39" s="23">
        <v>465</v>
      </c>
      <c r="C39" s="21">
        <v>100</v>
      </c>
      <c r="D39" s="23">
        <v>428</v>
      </c>
      <c r="E39" s="21">
        <v>92.04301075268818</v>
      </c>
      <c r="F39" s="23">
        <v>4</v>
      </c>
      <c r="G39" s="21">
        <v>0.8602150537634409</v>
      </c>
      <c r="H39" s="27">
        <v>33</v>
      </c>
      <c r="I39" s="22">
        <v>7.096774193548387</v>
      </c>
    </row>
    <row r="40" spans="1:9" ht="9.75" customHeight="1">
      <c r="A40" s="18" t="s">
        <v>38</v>
      </c>
      <c r="B40" s="23">
        <v>20</v>
      </c>
      <c r="C40" s="21">
        <v>100</v>
      </c>
      <c r="D40" s="23">
        <v>2</v>
      </c>
      <c r="E40" s="21">
        <v>10</v>
      </c>
      <c r="F40" s="23">
        <v>0</v>
      </c>
      <c r="G40" s="21">
        <v>0</v>
      </c>
      <c r="H40" s="42">
        <v>18</v>
      </c>
      <c r="I40" s="22">
        <v>90</v>
      </c>
    </row>
    <row r="41" spans="1:9" ht="9.75" customHeight="1">
      <c r="A41" s="14"/>
      <c r="B41" s="23"/>
      <c r="C41" s="21"/>
      <c r="D41" s="23"/>
      <c r="E41" s="21"/>
      <c r="F41" s="23"/>
      <c r="G41" s="21"/>
      <c r="H41" s="27"/>
      <c r="I41" s="22"/>
    </row>
    <row r="42" spans="1:9" ht="4.5" customHeight="1">
      <c r="A42" s="35"/>
      <c r="B42" s="36"/>
      <c r="C42" s="37"/>
      <c r="D42" s="36"/>
      <c r="E42" s="37"/>
      <c r="F42" s="36"/>
      <c r="G42" s="37"/>
      <c r="H42" s="38"/>
      <c r="I42" s="39"/>
    </row>
    <row r="43" spans="1:9" ht="9.75" customHeight="1">
      <c r="A43" s="30"/>
      <c r="B43" s="30"/>
      <c r="C43" s="31"/>
      <c r="D43" s="30"/>
      <c r="E43" s="31"/>
      <c r="F43" s="30"/>
      <c r="G43" s="31"/>
      <c r="H43" s="32"/>
      <c r="I43" s="29"/>
    </row>
    <row r="44" spans="1:9" ht="9.75" customHeight="1">
      <c r="A44" s="19" t="s">
        <v>30</v>
      </c>
      <c r="B44" s="23">
        <v>1641</v>
      </c>
      <c r="C44" s="21">
        <v>100</v>
      </c>
      <c r="D44" s="23">
        <v>1342</v>
      </c>
      <c r="E44" s="21">
        <v>81.7794028031688</v>
      </c>
      <c r="F44" s="23">
        <v>5</v>
      </c>
      <c r="G44" s="21">
        <v>0.30469226081657524</v>
      </c>
      <c r="H44" s="23">
        <v>294</v>
      </c>
      <c r="I44" s="22">
        <v>17.915904936014627</v>
      </c>
    </row>
    <row r="45" spans="1:9" ht="9.75" customHeight="1">
      <c r="A45" s="18" t="s">
        <v>33</v>
      </c>
      <c r="B45" s="23">
        <v>412</v>
      </c>
      <c r="C45" s="21">
        <v>100</v>
      </c>
      <c r="D45" s="23">
        <v>366</v>
      </c>
      <c r="E45" s="21">
        <v>88.83495145631069</v>
      </c>
      <c r="F45" s="23">
        <v>2</v>
      </c>
      <c r="G45" s="21">
        <v>0.48543689320388345</v>
      </c>
      <c r="H45" s="27">
        <v>44</v>
      </c>
      <c r="I45" s="22">
        <v>10.679611650485436</v>
      </c>
    </row>
    <row r="46" spans="1:9" ht="9.75" customHeight="1">
      <c r="A46" s="18" t="s">
        <v>34</v>
      </c>
      <c r="B46" s="23">
        <v>385</v>
      </c>
      <c r="C46" s="21">
        <v>100</v>
      </c>
      <c r="D46" s="23">
        <v>322</v>
      </c>
      <c r="E46" s="21">
        <v>83.63636363636363</v>
      </c>
      <c r="F46" s="23">
        <v>0</v>
      </c>
      <c r="G46" s="21">
        <v>0</v>
      </c>
      <c r="H46" s="27">
        <v>63</v>
      </c>
      <c r="I46" s="22">
        <v>16.363636363636363</v>
      </c>
    </row>
    <row r="47" spans="1:9" ht="9.75" customHeight="1">
      <c r="A47" s="18" t="s">
        <v>35</v>
      </c>
      <c r="B47" s="23">
        <v>464</v>
      </c>
      <c r="C47" s="21">
        <v>100</v>
      </c>
      <c r="D47" s="23">
        <v>326</v>
      </c>
      <c r="E47" s="21">
        <v>70.25862068965517</v>
      </c>
      <c r="F47" s="23">
        <v>3</v>
      </c>
      <c r="G47" s="21">
        <v>0.646551724137931</v>
      </c>
      <c r="H47" s="27">
        <v>135</v>
      </c>
      <c r="I47" s="22">
        <v>29.094827586206897</v>
      </c>
    </row>
    <row r="48" spans="1:9" ht="9.75" customHeight="1">
      <c r="A48" s="18" t="s">
        <v>36</v>
      </c>
      <c r="B48" s="23">
        <v>256</v>
      </c>
      <c r="C48" s="21">
        <v>100</v>
      </c>
      <c r="D48" s="23">
        <v>227</v>
      </c>
      <c r="E48" s="21">
        <v>88.671875</v>
      </c>
      <c r="F48" s="23">
        <v>0</v>
      </c>
      <c r="G48" s="21">
        <v>0</v>
      </c>
      <c r="H48" s="27">
        <v>29</v>
      </c>
      <c r="I48" s="22">
        <v>11.328125</v>
      </c>
    </row>
    <row r="49" spans="1:9" ht="9.75" customHeight="1">
      <c r="A49" s="18" t="s">
        <v>37</v>
      </c>
      <c r="B49" s="23">
        <v>106</v>
      </c>
      <c r="C49" s="21">
        <v>100</v>
      </c>
      <c r="D49" s="23">
        <v>93</v>
      </c>
      <c r="E49" s="21">
        <v>87.73584905660378</v>
      </c>
      <c r="F49" s="23">
        <v>0</v>
      </c>
      <c r="G49" s="21">
        <v>0</v>
      </c>
      <c r="H49" s="27">
        <v>13</v>
      </c>
      <c r="I49" s="22">
        <v>12.264150943396226</v>
      </c>
    </row>
    <row r="50" spans="1:9" ht="9.75" customHeight="1">
      <c r="A50" s="43" t="s">
        <v>38</v>
      </c>
      <c r="B50" s="25">
        <v>18</v>
      </c>
      <c r="C50" s="24">
        <v>100</v>
      </c>
      <c r="D50" s="25">
        <v>8</v>
      </c>
      <c r="E50" s="24">
        <v>44.44444444444444</v>
      </c>
      <c r="F50" s="25">
        <v>0</v>
      </c>
      <c r="G50" s="24">
        <v>0</v>
      </c>
      <c r="H50" s="28">
        <v>10</v>
      </c>
      <c r="I50" s="26">
        <v>55.55555555555556</v>
      </c>
    </row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</sheetData>
  <sheetProtection/>
  <mergeCells count="3">
    <mergeCell ref="A1:I1"/>
    <mergeCell ref="A2:I2"/>
    <mergeCell ref="A4:I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76"/>
  <sheetViews>
    <sheetView view="pageBreakPreview" zoomScaleNormal="90" zoomScaleSheetLayoutView="100" zoomScalePageLayoutView="0" workbookViewId="0" topLeftCell="A1">
      <selection activeCell="A1" sqref="A1:I84"/>
    </sheetView>
  </sheetViews>
  <sheetFormatPr defaultColWidth="9.140625" defaultRowHeight="12.75"/>
  <cols>
    <col min="1" max="1" width="11.85156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9" customHeight="1">
      <c r="A1" s="2" t="s">
        <v>236</v>
      </c>
      <c r="B1" s="2"/>
      <c r="C1" s="2"/>
      <c r="D1" s="2"/>
      <c r="E1" s="2"/>
      <c r="F1" s="2"/>
      <c r="G1" s="2"/>
      <c r="H1" s="2"/>
      <c r="I1" s="2"/>
    </row>
    <row r="2" spans="1:18" ht="9" customHeight="1">
      <c r="A2" s="360" t="s">
        <v>39</v>
      </c>
      <c r="B2" s="360"/>
      <c r="C2" s="360"/>
      <c r="D2" s="360"/>
      <c r="E2" s="360"/>
      <c r="F2" s="360"/>
      <c r="G2" s="360"/>
      <c r="H2" s="360"/>
      <c r="I2" s="360"/>
      <c r="J2" s="355"/>
      <c r="K2" s="355"/>
      <c r="L2" s="355"/>
      <c r="M2" s="355"/>
      <c r="N2" s="355"/>
      <c r="O2" s="355"/>
      <c r="P2" s="355"/>
      <c r="Q2" s="355"/>
      <c r="R2" s="355"/>
    </row>
    <row r="3" spans="1:9" ht="9" customHeight="1">
      <c r="A3" s="2"/>
      <c r="B3" s="2"/>
      <c r="C3" s="2"/>
      <c r="D3" s="2"/>
      <c r="E3" s="2"/>
      <c r="F3" s="2"/>
      <c r="G3" s="2"/>
      <c r="H3" s="2"/>
      <c r="I3" s="2"/>
    </row>
    <row r="4" spans="1:9" ht="9" customHeight="1">
      <c r="A4" s="2" t="s">
        <v>231</v>
      </c>
      <c r="B4" s="2"/>
      <c r="C4" s="2"/>
      <c r="D4" s="2"/>
      <c r="E4" s="2"/>
      <c r="F4" s="2"/>
      <c r="G4" s="2"/>
      <c r="H4" s="2"/>
      <c r="I4" s="2"/>
    </row>
    <row r="5" ht="9.75" customHeight="1"/>
    <row r="6" spans="1:9" ht="10.5" customHeight="1">
      <c r="A6" s="3"/>
      <c r="B6" s="364" t="s">
        <v>1</v>
      </c>
      <c r="C6" s="365"/>
      <c r="D6" s="365"/>
      <c r="E6" s="365"/>
      <c r="F6" s="365"/>
      <c r="G6" s="365"/>
      <c r="H6" s="365"/>
      <c r="I6" s="366"/>
    </row>
    <row r="7" spans="1:9" ht="10.5" customHeight="1">
      <c r="A7" s="29" t="s">
        <v>40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41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" customHeight="1">
      <c r="A9" s="30"/>
      <c r="B9" s="30"/>
      <c r="C9" s="31"/>
      <c r="D9" s="30"/>
      <c r="E9" s="31"/>
      <c r="F9" s="30"/>
      <c r="G9" s="31"/>
      <c r="H9" s="32"/>
      <c r="I9" s="29"/>
    </row>
    <row r="10" spans="1:9" ht="9.75" customHeight="1">
      <c r="A10" s="16" t="s">
        <v>6</v>
      </c>
      <c r="B10" s="23"/>
      <c r="C10" s="21"/>
      <c r="D10" s="23"/>
      <c r="E10" s="21"/>
      <c r="F10" s="23"/>
      <c r="G10" s="21"/>
      <c r="H10" s="27"/>
      <c r="I10" s="22"/>
    </row>
    <row r="11" spans="1:9" ht="9.75" customHeight="1">
      <c r="A11" s="18" t="s">
        <v>42</v>
      </c>
      <c r="B11" s="23">
        <v>13421</v>
      </c>
      <c r="C11" s="21">
        <v>100</v>
      </c>
      <c r="D11" s="23">
        <v>10802</v>
      </c>
      <c r="E11" s="21">
        <v>80.48580582668951</v>
      </c>
      <c r="F11" s="23">
        <v>55</v>
      </c>
      <c r="G11" s="21">
        <v>0.409805528649132</v>
      </c>
      <c r="H11" s="27">
        <v>2564</v>
      </c>
      <c r="I11" s="22">
        <v>19.104388644661352</v>
      </c>
    </row>
    <row r="12" spans="1:10" ht="9.75" customHeight="1">
      <c r="A12" s="18" t="s">
        <v>43</v>
      </c>
      <c r="B12" s="23">
        <v>5984</v>
      </c>
      <c r="C12" s="21">
        <v>100</v>
      </c>
      <c r="D12" s="23">
        <v>5649</v>
      </c>
      <c r="E12" s="21">
        <v>94.40173796791443</v>
      </c>
      <c r="F12" s="23">
        <v>25</v>
      </c>
      <c r="G12" s="21">
        <v>0.4177807486631016</v>
      </c>
      <c r="H12" s="27">
        <v>310</v>
      </c>
      <c r="I12" s="22">
        <v>5.18048128342246</v>
      </c>
      <c r="J12" s="44"/>
    </row>
    <row r="13" spans="1:9" ht="9.75" customHeight="1">
      <c r="A13" s="18" t="s">
        <v>44</v>
      </c>
      <c r="B13" s="23">
        <v>7437</v>
      </c>
      <c r="C13" s="21">
        <v>100</v>
      </c>
      <c r="D13" s="23">
        <v>5153</v>
      </c>
      <c r="E13" s="21">
        <v>69.28869167675138</v>
      </c>
      <c r="F13" s="23">
        <v>30</v>
      </c>
      <c r="G13" s="21">
        <v>0.40338846308995563</v>
      </c>
      <c r="H13" s="27">
        <v>2254</v>
      </c>
      <c r="I13" s="22">
        <v>30.307919860158666</v>
      </c>
    </row>
    <row r="14" spans="1:9" ht="3" customHeight="1">
      <c r="A14" s="18"/>
      <c r="B14" s="14"/>
      <c r="C14" s="17"/>
      <c r="D14" s="41"/>
      <c r="E14" s="17"/>
      <c r="F14" s="41"/>
      <c r="G14" s="17"/>
      <c r="H14" s="15"/>
      <c r="I14" s="18"/>
    </row>
    <row r="15" spans="1:9" ht="9.75" customHeight="1">
      <c r="A15" s="18" t="s">
        <v>45</v>
      </c>
      <c r="B15" s="23">
        <v>8299</v>
      </c>
      <c r="C15" s="21">
        <v>100</v>
      </c>
      <c r="D15" s="23">
        <v>7087</v>
      </c>
      <c r="E15" s="21">
        <v>85.39583082299073</v>
      </c>
      <c r="F15" s="23">
        <v>24</v>
      </c>
      <c r="G15" s="21">
        <v>0.28919146885166885</v>
      </c>
      <c r="H15" s="27">
        <v>1188</v>
      </c>
      <c r="I15" s="22">
        <v>14.314977708157608</v>
      </c>
    </row>
    <row r="16" spans="1:9" ht="9.75" customHeight="1">
      <c r="A16" s="18" t="s">
        <v>43</v>
      </c>
      <c r="B16" s="23">
        <v>4398</v>
      </c>
      <c r="C16" s="21">
        <v>100</v>
      </c>
      <c r="D16" s="23">
        <v>4219</v>
      </c>
      <c r="E16" s="21">
        <v>95.9299681673488</v>
      </c>
      <c r="F16" s="23">
        <v>14</v>
      </c>
      <c r="G16" s="21">
        <v>0.3183265120509322</v>
      </c>
      <c r="H16" s="27">
        <v>165</v>
      </c>
      <c r="I16" s="22">
        <v>3.751705320600273</v>
      </c>
    </row>
    <row r="17" spans="1:11" ht="9.75" customHeight="1">
      <c r="A17" s="18" t="s">
        <v>44</v>
      </c>
      <c r="B17" s="23">
        <v>3901</v>
      </c>
      <c r="C17" s="21">
        <v>100</v>
      </c>
      <c r="D17" s="23">
        <v>2868</v>
      </c>
      <c r="E17" s="21">
        <v>73.51961035631889</v>
      </c>
      <c r="F17" s="23">
        <v>10</v>
      </c>
      <c r="G17" s="21">
        <v>0.25634452704434757</v>
      </c>
      <c r="H17" s="27">
        <v>1023</v>
      </c>
      <c r="I17" s="22">
        <v>26.224045116636756</v>
      </c>
      <c r="K17" s="44"/>
    </row>
    <row r="18" spans="1:9" ht="3" customHeight="1">
      <c r="A18" s="18"/>
      <c r="B18" s="14"/>
      <c r="C18" s="17"/>
      <c r="D18" s="41"/>
      <c r="E18" s="17"/>
      <c r="F18" s="41"/>
      <c r="G18" s="17"/>
      <c r="H18" s="15"/>
      <c r="I18" s="18"/>
    </row>
    <row r="19" spans="1:9" ht="9.75" customHeight="1">
      <c r="A19" s="18" t="s">
        <v>46</v>
      </c>
      <c r="B19" s="23">
        <v>4317</v>
      </c>
      <c r="C19" s="21">
        <v>100</v>
      </c>
      <c r="D19" s="23">
        <v>3049</v>
      </c>
      <c r="E19" s="21">
        <v>70.62775075283761</v>
      </c>
      <c r="F19" s="23">
        <v>26</v>
      </c>
      <c r="G19" s="21">
        <v>0.6022700949733611</v>
      </c>
      <c r="H19" s="27">
        <v>1242</v>
      </c>
      <c r="I19" s="22">
        <v>28.769979152189016</v>
      </c>
    </row>
    <row r="20" spans="1:9" ht="9.75" customHeight="1">
      <c r="A20" s="18" t="s">
        <v>43</v>
      </c>
      <c r="B20" s="23">
        <v>983</v>
      </c>
      <c r="C20" s="21">
        <v>100</v>
      </c>
      <c r="D20" s="23">
        <v>881</v>
      </c>
      <c r="E20" s="21">
        <v>89.6236012207528</v>
      </c>
      <c r="F20" s="23">
        <v>7</v>
      </c>
      <c r="G20" s="21">
        <v>0.7121057985757884</v>
      </c>
      <c r="H20" s="27">
        <v>95</v>
      </c>
      <c r="I20" s="22">
        <v>9.664292980671414</v>
      </c>
    </row>
    <row r="21" spans="1:9" ht="9.75" customHeight="1">
      <c r="A21" s="18" t="s">
        <v>44</v>
      </c>
      <c r="B21" s="23">
        <v>3334</v>
      </c>
      <c r="C21" s="21">
        <v>100</v>
      </c>
      <c r="D21" s="23">
        <v>2168</v>
      </c>
      <c r="E21" s="21">
        <v>65.02699460107978</v>
      </c>
      <c r="F21" s="23">
        <v>19</v>
      </c>
      <c r="G21" s="21">
        <v>0.5698860227954409</v>
      </c>
      <c r="H21" s="27">
        <v>1147</v>
      </c>
      <c r="I21" s="22">
        <v>34.40311937612478</v>
      </c>
    </row>
    <row r="22" spans="1:9" ht="3" customHeight="1">
      <c r="A22" s="18"/>
      <c r="B22" s="14"/>
      <c r="C22" s="17"/>
      <c r="D22" s="41"/>
      <c r="E22" s="17"/>
      <c r="F22" s="41"/>
      <c r="G22" s="17"/>
      <c r="H22" s="15"/>
      <c r="I22" s="18"/>
    </row>
    <row r="23" spans="1:9" ht="9.75" customHeight="1">
      <c r="A23" s="18" t="s">
        <v>47</v>
      </c>
      <c r="B23" s="23">
        <v>791</v>
      </c>
      <c r="C23" s="21">
        <v>100</v>
      </c>
      <c r="D23" s="23">
        <v>652</v>
      </c>
      <c r="E23" s="21">
        <v>82.42730720606826</v>
      </c>
      <c r="F23" s="23">
        <v>5</v>
      </c>
      <c r="G23" s="21">
        <v>0.6321112515802781</v>
      </c>
      <c r="H23" s="27">
        <v>134</v>
      </c>
      <c r="I23" s="22">
        <v>16.940581542351456</v>
      </c>
    </row>
    <row r="24" spans="1:9" ht="9.75" customHeight="1">
      <c r="A24" s="18" t="s">
        <v>43</v>
      </c>
      <c r="B24" s="23">
        <v>595</v>
      </c>
      <c r="C24" s="21">
        <v>100</v>
      </c>
      <c r="D24" s="23">
        <v>541</v>
      </c>
      <c r="E24" s="21">
        <v>90.92436974789916</v>
      </c>
      <c r="F24" s="23">
        <v>4</v>
      </c>
      <c r="G24" s="21">
        <v>0.6722689075630253</v>
      </c>
      <c r="H24" s="27">
        <v>50</v>
      </c>
      <c r="I24" s="22">
        <v>8.403361344537815</v>
      </c>
    </row>
    <row r="25" spans="1:9" ht="9.75" customHeight="1">
      <c r="A25" s="18" t="s">
        <v>44</v>
      </c>
      <c r="B25" s="23">
        <v>196</v>
      </c>
      <c r="C25" s="21">
        <v>100</v>
      </c>
      <c r="D25" s="23">
        <v>111</v>
      </c>
      <c r="E25" s="21">
        <v>56.63265306122449</v>
      </c>
      <c r="F25" s="23">
        <v>1</v>
      </c>
      <c r="G25" s="21">
        <v>0.5102040816326531</v>
      </c>
      <c r="H25" s="27">
        <v>84</v>
      </c>
      <c r="I25" s="22">
        <v>42.857142857142854</v>
      </c>
    </row>
    <row r="26" spans="1:9" ht="9" customHeight="1">
      <c r="A26" s="14"/>
      <c r="B26" s="23"/>
      <c r="C26" s="21"/>
      <c r="D26" s="23"/>
      <c r="E26" s="21"/>
      <c r="F26" s="23"/>
      <c r="G26" s="21"/>
      <c r="H26" s="27"/>
      <c r="I26" s="22"/>
    </row>
    <row r="27" spans="1:9" ht="9.75" customHeight="1">
      <c r="A27" s="16" t="s">
        <v>13</v>
      </c>
      <c r="B27" s="23"/>
      <c r="C27" s="21"/>
      <c r="D27" s="23"/>
      <c r="E27" s="21"/>
      <c r="F27" s="23"/>
      <c r="G27" s="21"/>
      <c r="H27" s="27"/>
      <c r="I27" s="22"/>
    </row>
    <row r="28" spans="1:9" ht="9.75" customHeight="1">
      <c r="A28" s="18" t="s">
        <v>42</v>
      </c>
      <c r="B28" s="23">
        <v>2672</v>
      </c>
      <c r="C28" s="21">
        <v>100</v>
      </c>
      <c r="D28" s="23">
        <v>2180</v>
      </c>
      <c r="E28" s="21">
        <v>81.58682634730539</v>
      </c>
      <c r="F28" s="23">
        <v>17</v>
      </c>
      <c r="G28" s="21">
        <v>0.6362275449101796</v>
      </c>
      <c r="H28" s="27">
        <v>475</v>
      </c>
      <c r="I28" s="22">
        <v>17.77694610778443</v>
      </c>
    </row>
    <row r="29" spans="1:9" ht="9.75" customHeight="1">
      <c r="A29" s="18" t="s">
        <v>43</v>
      </c>
      <c r="B29" s="23">
        <v>1254</v>
      </c>
      <c r="C29" s="21">
        <v>100</v>
      </c>
      <c r="D29" s="23">
        <v>1190</v>
      </c>
      <c r="E29" s="21">
        <v>94.896331738437</v>
      </c>
      <c r="F29" s="23">
        <v>8</v>
      </c>
      <c r="G29" s="21">
        <v>0.6379585326953748</v>
      </c>
      <c r="H29" s="27">
        <v>56</v>
      </c>
      <c r="I29" s="22">
        <v>4.4657097288676235</v>
      </c>
    </row>
    <row r="30" spans="1:9" ht="9.75" customHeight="1">
      <c r="A30" s="18" t="s">
        <v>44</v>
      </c>
      <c r="B30" s="23">
        <v>1418</v>
      </c>
      <c r="C30" s="21">
        <v>100</v>
      </c>
      <c r="D30" s="23">
        <v>990</v>
      </c>
      <c r="E30" s="21">
        <v>69.81664315937941</v>
      </c>
      <c r="F30" s="23">
        <v>9</v>
      </c>
      <c r="G30" s="21">
        <v>0.6346967559943583</v>
      </c>
      <c r="H30" s="27">
        <v>419</v>
      </c>
      <c r="I30" s="22">
        <v>29.54866008462623</v>
      </c>
    </row>
    <row r="31" spans="1:9" ht="3" customHeight="1">
      <c r="A31" s="18"/>
      <c r="B31" s="14"/>
      <c r="C31" s="17"/>
      <c r="D31" s="41"/>
      <c r="E31" s="17"/>
      <c r="F31" s="41"/>
      <c r="G31" s="17"/>
      <c r="H31" s="15"/>
      <c r="I31" s="18"/>
    </row>
    <row r="32" spans="1:9" ht="9.75" customHeight="1">
      <c r="A32" s="18" t="s">
        <v>45</v>
      </c>
      <c r="B32" s="23">
        <v>1676</v>
      </c>
      <c r="C32" s="21">
        <v>100</v>
      </c>
      <c r="D32" s="23">
        <v>1440</v>
      </c>
      <c r="E32" s="21">
        <v>85.91885441527445</v>
      </c>
      <c r="F32" s="23">
        <v>7</v>
      </c>
      <c r="G32" s="21">
        <v>0.41766109785202865</v>
      </c>
      <c r="H32" s="27">
        <v>229</v>
      </c>
      <c r="I32" s="22">
        <v>13.663484486873509</v>
      </c>
    </row>
    <row r="33" spans="1:9" ht="9.75" customHeight="1">
      <c r="A33" s="18" t="s">
        <v>43</v>
      </c>
      <c r="B33" s="23">
        <v>962</v>
      </c>
      <c r="C33" s="21">
        <v>100</v>
      </c>
      <c r="D33" s="23">
        <v>915</v>
      </c>
      <c r="E33" s="21">
        <v>95.11434511434511</v>
      </c>
      <c r="F33" s="23">
        <v>5</v>
      </c>
      <c r="G33" s="21">
        <v>0.5197505197505198</v>
      </c>
      <c r="H33" s="27">
        <v>42</v>
      </c>
      <c r="I33" s="22">
        <v>4.365904365904366</v>
      </c>
    </row>
    <row r="34" spans="1:9" ht="9.75" customHeight="1">
      <c r="A34" s="18" t="s">
        <v>44</v>
      </c>
      <c r="B34" s="23">
        <v>714</v>
      </c>
      <c r="C34" s="21">
        <v>100</v>
      </c>
      <c r="D34" s="23">
        <v>525</v>
      </c>
      <c r="E34" s="21">
        <v>73.52941176470588</v>
      </c>
      <c r="F34" s="23">
        <v>2</v>
      </c>
      <c r="G34" s="21">
        <v>0.2801120448179272</v>
      </c>
      <c r="H34" s="27">
        <v>187</v>
      </c>
      <c r="I34" s="22">
        <v>26.190476190476193</v>
      </c>
    </row>
    <row r="35" spans="1:9" ht="3" customHeight="1">
      <c r="A35" s="18"/>
      <c r="B35" s="14"/>
      <c r="C35" s="17"/>
      <c r="D35" s="41"/>
      <c r="E35" s="17"/>
      <c r="F35" s="41"/>
      <c r="G35" s="17"/>
      <c r="H35" s="15"/>
      <c r="I35" s="18"/>
    </row>
    <row r="36" spans="1:9" ht="9.75" customHeight="1">
      <c r="A36" s="18" t="s">
        <v>46</v>
      </c>
      <c r="B36" s="23">
        <v>884</v>
      </c>
      <c r="C36" s="21">
        <v>100</v>
      </c>
      <c r="D36" s="23">
        <v>648</v>
      </c>
      <c r="E36" s="21">
        <v>73.30316742081448</v>
      </c>
      <c r="F36" s="23">
        <v>9</v>
      </c>
      <c r="G36" s="21">
        <v>1.0180995475113122</v>
      </c>
      <c r="H36" s="27">
        <v>227</v>
      </c>
      <c r="I36" s="22">
        <v>25.678733031674206</v>
      </c>
    </row>
    <row r="37" spans="1:9" ht="9.75" customHeight="1">
      <c r="A37" s="18" t="s">
        <v>43</v>
      </c>
      <c r="B37" s="23">
        <v>228</v>
      </c>
      <c r="C37" s="21">
        <v>100</v>
      </c>
      <c r="D37" s="23">
        <v>213</v>
      </c>
      <c r="E37" s="21">
        <v>93.42105263157895</v>
      </c>
      <c r="F37" s="23">
        <v>2</v>
      </c>
      <c r="G37" s="21">
        <v>0.8771929824561403</v>
      </c>
      <c r="H37" s="27">
        <v>13</v>
      </c>
      <c r="I37" s="22">
        <v>5.701754385964912</v>
      </c>
    </row>
    <row r="38" spans="1:9" ht="9.75" customHeight="1">
      <c r="A38" s="18" t="s">
        <v>44</v>
      </c>
      <c r="B38" s="23">
        <v>656</v>
      </c>
      <c r="C38" s="21">
        <v>100</v>
      </c>
      <c r="D38" s="23">
        <v>435</v>
      </c>
      <c r="E38" s="21">
        <v>66.3109756097561</v>
      </c>
      <c r="F38" s="23">
        <v>7</v>
      </c>
      <c r="G38" s="21">
        <v>1.0670731707317074</v>
      </c>
      <c r="H38" s="27">
        <v>214</v>
      </c>
      <c r="I38" s="22">
        <v>32.6219512195122</v>
      </c>
    </row>
    <row r="39" spans="1:9" ht="3" customHeight="1">
      <c r="A39" s="18"/>
      <c r="B39" s="14"/>
      <c r="C39" s="17"/>
      <c r="D39" s="41"/>
      <c r="E39" s="17"/>
      <c r="F39" s="41"/>
      <c r="G39" s="17"/>
      <c r="H39" s="15"/>
      <c r="I39" s="18"/>
    </row>
    <row r="40" spans="1:9" ht="9.75" customHeight="1">
      <c r="A40" s="18" t="s">
        <v>47</v>
      </c>
      <c r="B40" s="23">
        <v>110</v>
      </c>
      <c r="C40" s="21">
        <v>100</v>
      </c>
      <c r="D40" s="23">
        <v>90</v>
      </c>
      <c r="E40" s="21">
        <v>81.81818181818183</v>
      </c>
      <c r="F40" s="23">
        <v>1</v>
      </c>
      <c r="G40" s="21">
        <v>0.9090909090909091</v>
      </c>
      <c r="H40" s="27">
        <v>19</v>
      </c>
      <c r="I40" s="22">
        <v>17.272727272727273</v>
      </c>
    </row>
    <row r="41" spans="1:9" ht="9.75" customHeight="1">
      <c r="A41" s="18" t="s">
        <v>43</v>
      </c>
      <c r="B41" s="23">
        <v>62</v>
      </c>
      <c r="C41" s="21">
        <v>100</v>
      </c>
      <c r="D41" s="23">
        <v>60</v>
      </c>
      <c r="E41" s="21">
        <v>96.7741935483871</v>
      </c>
      <c r="F41" s="23">
        <v>1</v>
      </c>
      <c r="G41" s="21">
        <v>1.6129032258064515</v>
      </c>
      <c r="H41" s="27">
        <v>1</v>
      </c>
      <c r="I41" s="22">
        <v>1.6129032258064515</v>
      </c>
    </row>
    <row r="42" spans="1:9" ht="9.75" customHeight="1">
      <c r="A42" s="18" t="s">
        <v>44</v>
      </c>
      <c r="B42" s="23">
        <v>48</v>
      </c>
      <c r="C42" s="21">
        <v>100</v>
      </c>
      <c r="D42" s="23">
        <v>30</v>
      </c>
      <c r="E42" s="21">
        <v>62.5</v>
      </c>
      <c r="F42" s="23">
        <v>0</v>
      </c>
      <c r="G42" s="21">
        <v>0</v>
      </c>
      <c r="H42" s="27">
        <v>18</v>
      </c>
      <c r="I42" s="22">
        <v>37.5</v>
      </c>
    </row>
    <row r="43" spans="1:9" ht="9" customHeight="1">
      <c r="A43" s="14"/>
      <c r="B43" s="23"/>
      <c r="C43" s="21"/>
      <c r="D43" s="23"/>
      <c r="E43" s="21"/>
      <c r="F43" s="23"/>
      <c r="G43" s="21"/>
      <c r="H43" s="27"/>
      <c r="I43" s="22"/>
    </row>
    <row r="44" spans="1:9" ht="9.75" customHeight="1">
      <c r="A44" s="16" t="s">
        <v>14</v>
      </c>
      <c r="B44" s="23"/>
      <c r="C44" s="21"/>
      <c r="D44" s="23"/>
      <c r="E44" s="21"/>
      <c r="F44" s="23"/>
      <c r="G44" s="21"/>
      <c r="H44" s="27"/>
      <c r="I44" s="22"/>
    </row>
    <row r="45" spans="1:9" ht="9.75" customHeight="1">
      <c r="A45" s="18" t="s">
        <v>42</v>
      </c>
      <c r="B45" s="23">
        <v>8225</v>
      </c>
      <c r="C45" s="21">
        <v>100</v>
      </c>
      <c r="D45" s="23">
        <v>6444</v>
      </c>
      <c r="E45" s="21">
        <v>78.34650455927051</v>
      </c>
      <c r="F45" s="23">
        <v>30</v>
      </c>
      <c r="G45" s="21">
        <v>0.364741641337386</v>
      </c>
      <c r="H45" s="27">
        <v>1751</v>
      </c>
      <c r="I45" s="22">
        <v>21.288753799392097</v>
      </c>
    </row>
    <row r="46" spans="1:9" ht="9.75" customHeight="1">
      <c r="A46" s="18" t="s">
        <v>43</v>
      </c>
      <c r="B46" s="23">
        <v>3709</v>
      </c>
      <c r="C46" s="21">
        <v>100</v>
      </c>
      <c r="D46" s="23">
        <v>3488</v>
      </c>
      <c r="E46" s="21">
        <v>94.04152062550553</v>
      </c>
      <c r="F46" s="23">
        <v>13</v>
      </c>
      <c r="G46" s="21">
        <v>0.35049878673496904</v>
      </c>
      <c r="H46" s="27">
        <v>208</v>
      </c>
      <c r="I46" s="22">
        <v>5.607980587759505</v>
      </c>
    </row>
    <row r="47" spans="1:9" ht="9.75" customHeight="1">
      <c r="A47" s="18" t="s">
        <v>44</v>
      </c>
      <c r="B47" s="23">
        <v>4516</v>
      </c>
      <c r="C47" s="21">
        <v>100</v>
      </c>
      <c r="D47" s="23">
        <v>2956</v>
      </c>
      <c r="E47" s="21">
        <v>65.45615589016829</v>
      </c>
      <c r="F47" s="23">
        <v>17</v>
      </c>
      <c r="G47" s="21">
        <v>0.37643932683790965</v>
      </c>
      <c r="H47" s="27">
        <v>1543</v>
      </c>
      <c r="I47" s="22">
        <v>34.1674047829938</v>
      </c>
    </row>
    <row r="48" spans="1:9" ht="3" customHeight="1">
      <c r="A48" s="18"/>
      <c r="B48" s="14"/>
      <c r="C48" s="17"/>
      <c r="D48" s="41"/>
      <c r="E48" s="17"/>
      <c r="F48" s="41"/>
      <c r="G48" s="17"/>
      <c r="H48" s="15"/>
      <c r="I48" s="18"/>
    </row>
    <row r="49" spans="1:9" ht="9.75" customHeight="1">
      <c r="A49" s="18" t="s">
        <v>45</v>
      </c>
      <c r="B49" s="23">
        <v>4702</v>
      </c>
      <c r="C49" s="21">
        <v>100</v>
      </c>
      <c r="D49" s="23">
        <v>3953</v>
      </c>
      <c r="E49" s="21">
        <v>84.07060825180774</v>
      </c>
      <c r="F49" s="23">
        <v>11</v>
      </c>
      <c r="G49" s="21">
        <v>0.23394300297745638</v>
      </c>
      <c r="H49" s="27">
        <v>738</v>
      </c>
      <c r="I49" s="22">
        <v>15.6954487452148</v>
      </c>
    </row>
    <row r="50" spans="1:9" ht="9.75" customHeight="1">
      <c r="A50" s="18" t="s">
        <v>43</v>
      </c>
      <c r="B50" s="23">
        <v>2558</v>
      </c>
      <c r="C50" s="21">
        <v>100</v>
      </c>
      <c r="D50" s="23">
        <v>2459</v>
      </c>
      <c r="E50" s="21">
        <v>96.12978889757623</v>
      </c>
      <c r="F50" s="23">
        <v>6</v>
      </c>
      <c r="G50" s="21">
        <v>0.23455824863174357</v>
      </c>
      <c r="H50" s="27">
        <v>93</v>
      </c>
      <c r="I50" s="22">
        <v>3.635652853792025</v>
      </c>
    </row>
    <row r="51" spans="1:9" ht="9.75" customHeight="1">
      <c r="A51" s="18" t="s">
        <v>44</v>
      </c>
      <c r="B51" s="23">
        <v>2144</v>
      </c>
      <c r="C51" s="21">
        <v>100</v>
      </c>
      <c r="D51" s="23">
        <v>1494</v>
      </c>
      <c r="E51" s="21">
        <v>69.68283582089553</v>
      </c>
      <c r="F51" s="23">
        <v>5</v>
      </c>
      <c r="G51" s="21">
        <v>0.23320895522388058</v>
      </c>
      <c r="H51" s="27">
        <v>645</v>
      </c>
      <c r="I51" s="22">
        <v>30.083955223880597</v>
      </c>
    </row>
    <row r="52" spans="1:9" ht="3" customHeight="1">
      <c r="A52" s="18"/>
      <c r="B52" s="14"/>
      <c r="C52" s="17"/>
      <c r="D52" s="41"/>
      <c r="E52" s="17"/>
      <c r="F52" s="41"/>
      <c r="G52" s="17"/>
      <c r="H52" s="15"/>
      <c r="I52" s="18"/>
    </row>
    <row r="53" spans="1:9" ht="9.75" customHeight="1">
      <c r="A53" s="18" t="s">
        <v>46</v>
      </c>
      <c r="B53" s="23">
        <v>2902</v>
      </c>
      <c r="C53" s="21">
        <v>100</v>
      </c>
      <c r="D53" s="23">
        <v>1972</v>
      </c>
      <c r="E53" s="21">
        <v>67.95313576843556</v>
      </c>
      <c r="F53" s="23">
        <v>15</v>
      </c>
      <c r="G53" s="21">
        <v>0.5168849069607168</v>
      </c>
      <c r="H53" s="27">
        <v>915</v>
      </c>
      <c r="I53" s="22">
        <v>31.529979324603723</v>
      </c>
    </row>
    <row r="54" spans="1:9" ht="9.75" customHeight="1">
      <c r="A54" s="18" t="s">
        <v>43</v>
      </c>
      <c r="B54" s="23">
        <v>650</v>
      </c>
      <c r="C54" s="21">
        <v>100</v>
      </c>
      <c r="D54" s="23">
        <v>576</v>
      </c>
      <c r="E54" s="21">
        <v>88.61538461538461</v>
      </c>
      <c r="F54" s="23">
        <v>4</v>
      </c>
      <c r="G54" s="21">
        <v>0.6153846153846154</v>
      </c>
      <c r="H54" s="27">
        <v>70</v>
      </c>
      <c r="I54" s="22">
        <v>10.76923076923077</v>
      </c>
    </row>
    <row r="55" spans="1:9" ht="9.75" customHeight="1">
      <c r="A55" s="18" t="s">
        <v>44</v>
      </c>
      <c r="B55" s="23">
        <v>2252</v>
      </c>
      <c r="C55" s="21">
        <v>100</v>
      </c>
      <c r="D55" s="23">
        <v>1396</v>
      </c>
      <c r="E55" s="21">
        <v>61.98934280639432</v>
      </c>
      <c r="F55" s="23">
        <v>11</v>
      </c>
      <c r="G55" s="21">
        <v>0.4884547069271759</v>
      </c>
      <c r="H55" s="27">
        <v>845</v>
      </c>
      <c r="I55" s="22">
        <v>37.52220248667851</v>
      </c>
    </row>
    <row r="56" spans="1:9" ht="3" customHeight="1">
      <c r="A56" s="18"/>
      <c r="B56" s="14"/>
      <c r="C56" s="17"/>
      <c r="D56" s="41"/>
      <c r="E56" s="17"/>
      <c r="F56" s="41"/>
      <c r="G56" s="17"/>
      <c r="H56" s="15"/>
      <c r="I56" s="18"/>
    </row>
    <row r="57" spans="1:9" ht="9.75" customHeight="1">
      <c r="A57" s="18" t="s">
        <v>47</v>
      </c>
      <c r="B57" s="23">
        <v>613</v>
      </c>
      <c r="C57" s="21">
        <v>100</v>
      </c>
      <c r="D57" s="23">
        <v>511</v>
      </c>
      <c r="E57" s="21">
        <v>83.3605220228385</v>
      </c>
      <c r="F57" s="23">
        <v>4</v>
      </c>
      <c r="G57" s="21">
        <v>0.6525285481239804</v>
      </c>
      <c r="H57" s="27">
        <v>98</v>
      </c>
      <c r="I57" s="22">
        <v>15.98694942903752</v>
      </c>
    </row>
    <row r="58" spans="1:9" ht="9.75" customHeight="1">
      <c r="A58" s="18" t="s">
        <v>43</v>
      </c>
      <c r="B58" s="23">
        <v>497</v>
      </c>
      <c r="C58" s="21">
        <v>100</v>
      </c>
      <c r="D58" s="23">
        <v>449</v>
      </c>
      <c r="E58" s="21">
        <v>90.3420523138833</v>
      </c>
      <c r="F58" s="23">
        <v>3</v>
      </c>
      <c r="G58" s="21">
        <v>0.6036217303822937</v>
      </c>
      <c r="H58" s="27">
        <v>45</v>
      </c>
      <c r="I58" s="22">
        <v>9.054325955734406</v>
      </c>
    </row>
    <row r="59" spans="1:9" ht="9.75" customHeight="1">
      <c r="A59" s="18" t="s">
        <v>44</v>
      </c>
      <c r="B59" s="23">
        <v>116</v>
      </c>
      <c r="C59" s="21">
        <v>100</v>
      </c>
      <c r="D59" s="23">
        <v>62</v>
      </c>
      <c r="E59" s="21">
        <v>53.44827586206896</v>
      </c>
      <c r="F59" s="23">
        <v>1</v>
      </c>
      <c r="G59" s="21">
        <v>0.8620689655172413</v>
      </c>
      <c r="H59" s="27">
        <v>53</v>
      </c>
      <c r="I59" s="22">
        <v>45.689655172413794</v>
      </c>
    </row>
    <row r="60" spans="1:9" ht="9" customHeight="1">
      <c r="A60" s="14"/>
      <c r="B60" s="23"/>
      <c r="C60" s="21"/>
      <c r="D60" s="23"/>
      <c r="E60" s="21"/>
      <c r="F60" s="23"/>
      <c r="G60" s="21"/>
      <c r="H60" s="27"/>
      <c r="I60" s="22"/>
    </row>
    <row r="61" spans="1:9" ht="9.75" customHeight="1">
      <c r="A61" s="16" t="s">
        <v>15</v>
      </c>
      <c r="B61" s="23"/>
      <c r="C61" s="21"/>
      <c r="D61" s="23"/>
      <c r="E61" s="21"/>
      <c r="F61" s="23"/>
      <c r="G61" s="21"/>
      <c r="H61" s="27"/>
      <c r="I61" s="22"/>
    </row>
    <row r="62" spans="1:9" ht="9.75" customHeight="1">
      <c r="A62" s="18" t="s">
        <v>42</v>
      </c>
      <c r="B62" s="23">
        <v>2524</v>
      </c>
      <c r="C62" s="21">
        <v>100</v>
      </c>
      <c r="D62" s="23">
        <v>2178</v>
      </c>
      <c r="E62" s="21">
        <v>86.29160063391443</v>
      </c>
      <c r="F62" s="23">
        <v>8</v>
      </c>
      <c r="G62" s="21">
        <v>0.31695721077654515</v>
      </c>
      <c r="H62" s="27">
        <v>338</v>
      </c>
      <c r="I62" s="22">
        <v>13.391442155309033</v>
      </c>
    </row>
    <row r="63" spans="1:9" ht="9.75" customHeight="1">
      <c r="A63" s="18" t="s">
        <v>43</v>
      </c>
      <c r="B63" s="23">
        <v>1021</v>
      </c>
      <c r="C63" s="21">
        <v>100</v>
      </c>
      <c r="D63" s="23">
        <v>971</v>
      </c>
      <c r="E63" s="21">
        <v>95.10284035259549</v>
      </c>
      <c r="F63" s="23">
        <v>4</v>
      </c>
      <c r="G63" s="21">
        <v>0.3917727717923604</v>
      </c>
      <c r="H63" s="27">
        <v>46</v>
      </c>
      <c r="I63" s="22">
        <v>4.505386875612145</v>
      </c>
    </row>
    <row r="64" spans="1:9" ht="9.75" customHeight="1">
      <c r="A64" s="18" t="s">
        <v>44</v>
      </c>
      <c r="B64" s="23">
        <v>1503</v>
      </c>
      <c r="C64" s="21">
        <v>100</v>
      </c>
      <c r="D64" s="23">
        <v>1207</v>
      </c>
      <c r="E64" s="21">
        <v>80.30605455755156</v>
      </c>
      <c r="F64" s="23">
        <v>4</v>
      </c>
      <c r="G64" s="21">
        <v>0.2661343978709248</v>
      </c>
      <c r="H64" s="27">
        <v>292</v>
      </c>
      <c r="I64" s="22">
        <v>19.42781104457751</v>
      </c>
    </row>
    <row r="65" spans="1:9" ht="3" customHeight="1">
      <c r="A65" s="18"/>
      <c r="B65" s="14"/>
      <c r="C65" s="17"/>
      <c r="D65" s="41"/>
      <c r="E65" s="17"/>
      <c r="F65" s="41"/>
      <c r="G65" s="17"/>
      <c r="H65" s="15"/>
      <c r="I65" s="18"/>
    </row>
    <row r="66" spans="1:9" ht="9.75" customHeight="1">
      <c r="A66" s="18" t="s">
        <v>45</v>
      </c>
      <c r="B66" s="23">
        <v>1921</v>
      </c>
      <c r="C66" s="21">
        <v>100</v>
      </c>
      <c r="D66" s="23">
        <v>1694</v>
      </c>
      <c r="E66" s="21">
        <v>88.18323789692867</v>
      </c>
      <c r="F66" s="23">
        <v>6</v>
      </c>
      <c r="G66" s="21">
        <v>0.31233732431025507</v>
      </c>
      <c r="H66" s="27">
        <v>221</v>
      </c>
      <c r="I66" s="22">
        <v>11.504424778761061</v>
      </c>
    </row>
    <row r="67" spans="1:9" ht="9.75" customHeight="1">
      <c r="A67" s="18" t="s">
        <v>43</v>
      </c>
      <c r="B67" s="23">
        <v>878</v>
      </c>
      <c r="C67" s="21">
        <v>100</v>
      </c>
      <c r="D67" s="23">
        <v>845</v>
      </c>
      <c r="E67" s="21">
        <v>96.24145785876993</v>
      </c>
      <c r="F67" s="23">
        <v>3</v>
      </c>
      <c r="G67" s="21">
        <v>0.3416856492027335</v>
      </c>
      <c r="H67" s="27">
        <v>30</v>
      </c>
      <c r="I67" s="22">
        <v>3.416856492027335</v>
      </c>
    </row>
    <row r="68" spans="1:9" ht="9.75" customHeight="1">
      <c r="A68" s="18" t="s">
        <v>44</v>
      </c>
      <c r="B68" s="23">
        <v>1043</v>
      </c>
      <c r="C68" s="21">
        <v>100</v>
      </c>
      <c r="D68" s="23">
        <v>849</v>
      </c>
      <c r="E68" s="21">
        <v>81.39980824544583</v>
      </c>
      <c r="F68" s="23">
        <v>3</v>
      </c>
      <c r="G68" s="21">
        <v>0.28763183125599234</v>
      </c>
      <c r="H68" s="27">
        <v>191</v>
      </c>
      <c r="I68" s="22">
        <v>18.312559923298178</v>
      </c>
    </row>
    <row r="69" spans="1:9" ht="3" customHeight="1">
      <c r="A69" s="18"/>
      <c r="B69" s="14"/>
      <c r="C69" s="17"/>
      <c r="D69" s="41"/>
      <c r="E69" s="17"/>
      <c r="F69" s="41"/>
      <c r="G69" s="17"/>
      <c r="H69" s="15"/>
      <c r="I69" s="18"/>
    </row>
    <row r="70" spans="1:9" ht="9.75" customHeight="1">
      <c r="A70" s="18" t="s">
        <v>46</v>
      </c>
      <c r="B70" s="23">
        <v>531</v>
      </c>
      <c r="C70" s="21">
        <v>100</v>
      </c>
      <c r="D70" s="23">
        <v>429</v>
      </c>
      <c r="E70" s="21">
        <v>80.7909604519774</v>
      </c>
      <c r="F70" s="23">
        <v>2</v>
      </c>
      <c r="G70" s="21">
        <v>0.3766478342749529</v>
      </c>
      <c r="H70" s="27">
        <v>100</v>
      </c>
      <c r="I70" s="22">
        <v>18.832391713747647</v>
      </c>
    </row>
    <row r="71" spans="1:9" ht="9.75" customHeight="1">
      <c r="A71" s="18" t="s">
        <v>43</v>
      </c>
      <c r="B71" s="23">
        <v>105</v>
      </c>
      <c r="C71" s="21">
        <v>100</v>
      </c>
      <c r="D71" s="23">
        <v>92</v>
      </c>
      <c r="E71" s="21">
        <v>87.61904761904762</v>
      </c>
      <c r="F71" s="23">
        <v>1</v>
      </c>
      <c r="G71" s="21">
        <v>0.9523809523809524</v>
      </c>
      <c r="H71" s="27">
        <v>12</v>
      </c>
      <c r="I71" s="22">
        <v>11.428571428571429</v>
      </c>
    </row>
    <row r="72" spans="1:9" ht="9.75" customHeight="1">
      <c r="A72" s="18" t="s">
        <v>44</v>
      </c>
      <c r="B72" s="23">
        <v>426</v>
      </c>
      <c r="C72" s="21">
        <v>100</v>
      </c>
      <c r="D72" s="23">
        <v>337</v>
      </c>
      <c r="E72" s="21">
        <v>79.10798122065728</v>
      </c>
      <c r="F72" s="23">
        <v>1</v>
      </c>
      <c r="G72" s="21">
        <v>0.2347417840375587</v>
      </c>
      <c r="H72" s="27">
        <v>88</v>
      </c>
      <c r="I72" s="22">
        <v>20.657276995305164</v>
      </c>
    </row>
    <row r="73" spans="1:9" ht="3" customHeight="1">
      <c r="A73" s="18"/>
      <c r="B73" s="14"/>
      <c r="C73" s="17"/>
      <c r="D73" s="41"/>
      <c r="E73" s="17"/>
      <c r="F73" s="41"/>
      <c r="G73" s="17"/>
      <c r="H73" s="15"/>
      <c r="I73" s="18"/>
    </row>
    <row r="74" spans="1:9" ht="9.75" customHeight="1">
      <c r="A74" s="18" t="s">
        <v>47</v>
      </c>
      <c r="B74" s="23">
        <v>68</v>
      </c>
      <c r="C74" s="21">
        <v>100</v>
      </c>
      <c r="D74" s="23">
        <v>51</v>
      </c>
      <c r="E74" s="21">
        <v>75</v>
      </c>
      <c r="F74" s="23">
        <v>0</v>
      </c>
      <c r="G74" s="21">
        <v>0</v>
      </c>
      <c r="H74" s="27">
        <v>17</v>
      </c>
      <c r="I74" s="22">
        <v>25</v>
      </c>
    </row>
    <row r="75" spans="1:9" ht="9.75" customHeight="1">
      <c r="A75" s="18" t="s">
        <v>43</v>
      </c>
      <c r="B75" s="23">
        <v>36</v>
      </c>
      <c r="C75" s="21">
        <v>100</v>
      </c>
      <c r="D75" s="23">
        <v>32</v>
      </c>
      <c r="E75" s="21">
        <v>88.88888888888889</v>
      </c>
      <c r="F75" s="23">
        <v>0</v>
      </c>
      <c r="G75" s="21">
        <v>0</v>
      </c>
      <c r="H75" s="27">
        <v>4</v>
      </c>
      <c r="I75" s="22">
        <v>11.11111111111111</v>
      </c>
    </row>
    <row r="76" spans="1:9" ht="9.75" customHeight="1">
      <c r="A76" s="43" t="s">
        <v>44</v>
      </c>
      <c r="B76" s="25">
        <v>32</v>
      </c>
      <c r="C76" s="24">
        <v>100</v>
      </c>
      <c r="D76" s="25">
        <v>19</v>
      </c>
      <c r="E76" s="24">
        <v>59.375</v>
      </c>
      <c r="F76" s="25">
        <v>0</v>
      </c>
      <c r="G76" s="24">
        <v>0</v>
      </c>
      <c r="H76" s="28">
        <v>13</v>
      </c>
      <c r="I76" s="26">
        <v>40.625</v>
      </c>
    </row>
  </sheetData>
  <sheetProtection/>
  <mergeCells count="2">
    <mergeCell ref="B6:I6"/>
    <mergeCell ref="A2:I2"/>
  </mergeCells>
  <printOptions horizontalCentered="1"/>
  <pageMargins left="0.75" right="0.75" top="0.66" bottom="0.25" header="0.5" footer="0.5"/>
  <pageSetup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R53"/>
  <sheetViews>
    <sheetView view="pageBreakPreview" zoomScaleNormal="90" zoomScaleSheetLayoutView="100" zoomScalePageLayoutView="0" workbookViewId="0" topLeftCell="A1">
      <selection activeCell="A1" sqref="A1:R60"/>
    </sheetView>
  </sheetViews>
  <sheetFormatPr defaultColWidth="9.140625" defaultRowHeight="12.75"/>
  <cols>
    <col min="1" max="1" width="8.57421875" style="1" customWidth="1"/>
    <col min="2" max="4" width="7.00390625" style="1" hidden="1" customWidth="1"/>
    <col min="5" max="5" width="7.140625" style="1" hidden="1" customWidth="1"/>
    <col min="6" max="7" width="7.28125" style="1" hidden="1" customWidth="1"/>
    <col min="8" max="15" width="7.28125" style="1" customWidth="1"/>
    <col min="16" max="18" width="6.7109375" style="1" customWidth="1"/>
    <col min="19" max="16384" width="9.140625" style="1" customWidth="1"/>
  </cols>
  <sheetData>
    <row r="1" spans="1:18" ht="9.75" customHeight="1">
      <c r="A1" s="360" t="s">
        <v>237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</row>
    <row r="2" spans="1:18" ht="9.75" customHeight="1">
      <c r="A2" s="360" t="s">
        <v>217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1:7" ht="9.75" customHeight="1">
      <c r="A3" s="355"/>
      <c r="B3" s="355"/>
      <c r="C3" s="355"/>
      <c r="D3" s="355"/>
      <c r="E3" s="355"/>
      <c r="F3" s="355"/>
      <c r="G3" s="355"/>
    </row>
    <row r="4" spans="1:18" ht="9.75" customHeight="1">
      <c r="A4" s="367" t="s">
        <v>238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</row>
    <row r="5" spans="1:7" ht="9.75" customHeight="1">
      <c r="A5" s="355"/>
      <c r="B5" s="355"/>
      <c r="C5" s="355"/>
      <c r="D5" s="355"/>
      <c r="E5" s="355"/>
      <c r="F5" s="355"/>
      <c r="G5" s="355"/>
    </row>
    <row r="6" spans="1:18" ht="9.75" customHeight="1">
      <c r="A6" s="368" t="s">
        <v>210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</row>
    <row r="7" spans="1:7" ht="9.75" customHeight="1">
      <c r="A7" s="331"/>
      <c r="B7" s="2"/>
      <c r="C7" s="2"/>
      <c r="D7" s="2"/>
      <c r="E7" s="2"/>
      <c r="F7" s="2"/>
      <c r="G7" s="2"/>
    </row>
    <row r="8" spans="1:18" ht="10.5" customHeight="1">
      <c r="A8" s="29" t="s">
        <v>0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</row>
    <row r="9" spans="1:18" ht="10.5" customHeight="1">
      <c r="A9" s="10" t="s">
        <v>16</v>
      </c>
      <c r="B9" s="9">
        <v>1997</v>
      </c>
      <c r="C9" s="9">
        <v>1998</v>
      </c>
      <c r="D9" s="9">
        <v>1999</v>
      </c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  <c r="O9" s="9">
        <v>2010</v>
      </c>
      <c r="P9" s="9">
        <v>2011</v>
      </c>
      <c r="Q9" s="9">
        <v>2012</v>
      </c>
      <c r="R9" s="9">
        <v>2013</v>
      </c>
    </row>
    <row r="10" spans="1:18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9.75" customHeight="1">
      <c r="A11" s="19" t="s">
        <v>6</v>
      </c>
      <c r="B11" s="329">
        <v>13698</v>
      </c>
      <c r="C11" s="329">
        <v>14148</v>
      </c>
      <c r="D11" s="329">
        <v>14077</v>
      </c>
      <c r="E11" s="329">
        <v>14516</v>
      </c>
      <c r="F11" s="329">
        <v>14293</v>
      </c>
      <c r="G11" s="329">
        <v>14408</v>
      </c>
      <c r="H11" s="329">
        <v>14523</v>
      </c>
      <c r="I11" s="329">
        <v>14671</v>
      </c>
      <c r="J11" s="329">
        <v>14699</v>
      </c>
      <c r="K11" s="329">
        <v>15498</v>
      </c>
      <c r="L11" s="329">
        <v>15691</v>
      </c>
      <c r="M11" s="329">
        <v>15400</v>
      </c>
      <c r="N11" s="329">
        <v>14971</v>
      </c>
      <c r="O11" s="329">
        <v>14906</v>
      </c>
      <c r="P11" s="329">
        <v>14437</v>
      </c>
      <c r="Q11" s="329">
        <v>14267</v>
      </c>
      <c r="R11" s="329">
        <v>13421</v>
      </c>
    </row>
    <row r="12" spans="1:18" ht="9.75" customHeight="1">
      <c r="A12" s="14" t="s">
        <v>7</v>
      </c>
      <c r="B12" s="329">
        <v>75</v>
      </c>
      <c r="C12" s="329">
        <v>73</v>
      </c>
      <c r="D12" s="329">
        <v>55</v>
      </c>
      <c r="E12" s="329">
        <v>66</v>
      </c>
      <c r="F12" s="329">
        <v>68</v>
      </c>
      <c r="G12" s="329">
        <v>55</v>
      </c>
      <c r="H12" s="329">
        <v>48</v>
      </c>
      <c r="I12" s="329">
        <v>39</v>
      </c>
      <c r="J12" s="329">
        <v>37</v>
      </c>
      <c r="K12" s="329">
        <v>54</v>
      </c>
      <c r="L12" s="329">
        <v>37</v>
      </c>
      <c r="M12" s="329">
        <v>47</v>
      </c>
      <c r="N12" s="329">
        <v>33</v>
      </c>
      <c r="O12" s="329">
        <v>34</v>
      </c>
      <c r="P12" s="329">
        <v>32</v>
      </c>
      <c r="Q12" s="329">
        <v>28</v>
      </c>
      <c r="R12" s="329">
        <v>18</v>
      </c>
    </row>
    <row r="13" spans="1:18" ht="9.75" customHeight="1">
      <c r="A13" s="14" t="s">
        <v>20</v>
      </c>
      <c r="B13" s="329">
        <v>2169</v>
      </c>
      <c r="C13" s="329">
        <v>2210</v>
      </c>
      <c r="D13" s="329">
        <v>2155</v>
      </c>
      <c r="E13" s="329">
        <v>2092</v>
      </c>
      <c r="F13" s="329">
        <v>1971</v>
      </c>
      <c r="G13" s="329">
        <v>1898</v>
      </c>
      <c r="H13" s="329">
        <v>1851</v>
      </c>
      <c r="I13" s="329">
        <v>1831</v>
      </c>
      <c r="J13" s="329">
        <v>1786</v>
      </c>
      <c r="K13" s="329">
        <v>1879</v>
      </c>
      <c r="L13" s="329">
        <v>1900</v>
      </c>
      <c r="M13" s="329">
        <v>1846</v>
      </c>
      <c r="N13" s="329">
        <v>1574</v>
      </c>
      <c r="O13" s="329">
        <v>1574</v>
      </c>
      <c r="P13" s="329">
        <v>1378</v>
      </c>
      <c r="Q13" s="329">
        <v>1172</v>
      </c>
      <c r="R13" s="329">
        <v>1067</v>
      </c>
    </row>
    <row r="14" spans="1:18" ht="9.75" customHeight="1">
      <c r="A14" s="14" t="s">
        <v>21</v>
      </c>
      <c r="B14" s="329">
        <v>865</v>
      </c>
      <c r="C14" s="329">
        <v>843</v>
      </c>
      <c r="D14" s="329">
        <v>790</v>
      </c>
      <c r="E14" s="329">
        <v>769</v>
      </c>
      <c r="F14" s="329">
        <v>747</v>
      </c>
      <c r="G14" s="329">
        <v>659</v>
      </c>
      <c r="H14" s="329">
        <v>645</v>
      </c>
      <c r="I14" s="329">
        <v>660</v>
      </c>
      <c r="J14" s="329">
        <v>598</v>
      </c>
      <c r="K14" s="329">
        <v>626</v>
      </c>
      <c r="L14" s="329">
        <v>640</v>
      </c>
      <c r="M14" s="329">
        <v>607</v>
      </c>
      <c r="N14" s="329">
        <v>488</v>
      </c>
      <c r="O14" s="329">
        <v>504</v>
      </c>
      <c r="P14" s="329">
        <v>427</v>
      </c>
      <c r="Q14" s="329">
        <v>348</v>
      </c>
      <c r="R14" s="329">
        <v>304</v>
      </c>
    </row>
    <row r="15" spans="1:18" ht="9.75" customHeight="1">
      <c r="A15" s="14" t="s">
        <v>22</v>
      </c>
      <c r="B15" s="329">
        <v>1304</v>
      </c>
      <c r="C15" s="329">
        <v>1367</v>
      </c>
      <c r="D15" s="329">
        <v>1365</v>
      </c>
      <c r="E15" s="329">
        <v>1323</v>
      </c>
      <c r="F15" s="329">
        <v>1224</v>
      </c>
      <c r="G15" s="329">
        <v>1239</v>
      </c>
      <c r="H15" s="329">
        <v>1206</v>
      </c>
      <c r="I15" s="329">
        <v>1171</v>
      </c>
      <c r="J15" s="329">
        <v>1188</v>
      </c>
      <c r="K15" s="329">
        <v>1253</v>
      </c>
      <c r="L15" s="329">
        <v>1260</v>
      </c>
      <c r="M15" s="329">
        <v>1239</v>
      </c>
      <c r="N15" s="329">
        <v>1086</v>
      </c>
      <c r="O15" s="329">
        <v>1070</v>
      </c>
      <c r="P15" s="329">
        <v>951</v>
      </c>
      <c r="Q15" s="329">
        <v>824</v>
      </c>
      <c r="R15" s="329">
        <v>763</v>
      </c>
    </row>
    <row r="16" spans="1:18" ht="9.75" customHeight="1">
      <c r="A16" s="14" t="s">
        <v>8</v>
      </c>
      <c r="B16" s="329">
        <v>3279</v>
      </c>
      <c r="C16" s="329">
        <v>3539</v>
      </c>
      <c r="D16" s="329">
        <v>3676</v>
      </c>
      <c r="E16" s="329">
        <v>3873</v>
      </c>
      <c r="F16" s="329">
        <v>3912</v>
      </c>
      <c r="G16" s="329">
        <v>3948</v>
      </c>
      <c r="H16" s="329">
        <v>4028</v>
      </c>
      <c r="I16" s="329">
        <v>4022</v>
      </c>
      <c r="J16" s="329">
        <v>4029</v>
      </c>
      <c r="K16" s="329">
        <v>4275</v>
      </c>
      <c r="L16" s="329">
        <v>4337</v>
      </c>
      <c r="M16" s="329">
        <v>4141</v>
      </c>
      <c r="N16" s="329">
        <v>4028</v>
      </c>
      <c r="O16" s="329">
        <v>3908</v>
      </c>
      <c r="P16" s="329">
        <v>3702</v>
      </c>
      <c r="Q16" s="329">
        <v>3703</v>
      </c>
      <c r="R16" s="329">
        <v>3290</v>
      </c>
    </row>
    <row r="17" spans="1:18" ht="9.75" customHeight="1">
      <c r="A17" s="14" t="s">
        <v>9</v>
      </c>
      <c r="B17" s="329">
        <v>3632</v>
      </c>
      <c r="C17" s="329">
        <v>3670</v>
      </c>
      <c r="D17" s="329">
        <v>3605</v>
      </c>
      <c r="E17" s="329">
        <v>3682</v>
      </c>
      <c r="F17" s="329">
        <v>3520</v>
      </c>
      <c r="G17" s="329">
        <v>3536</v>
      </c>
      <c r="H17" s="329">
        <v>3568</v>
      </c>
      <c r="I17" s="329">
        <v>3704</v>
      </c>
      <c r="J17" s="329">
        <v>3802</v>
      </c>
      <c r="K17" s="329">
        <v>4100</v>
      </c>
      <c r="L17" s="329">
        <v>4172</v>
      </c>
      <c r="M17" s="329">
        <v>4327</v>
      </c>
      <c r="N17" s="329">
        <v>4172</v>
      </c>
      <c r="O17" s="329">
        <v>4187</v>
      </c>
      <c r="P17" s="329">
        <v>4118</v>
      </c>
      <c r="Q17" s="329">
        <v>3990</v>
      </c>
      <c r="R17" s="329">
        <v>3797</v>
      </c>
    </row>
    <row r="18" spans="1:18" ht="9.75" customHeight="1">
      <c r="A18" s="14" t="s">
        <v>10</v>
      </c>
      <c r="B18" s="329">
        <v>2981</v>
      </c>
      <c r="C18" s="329">
        <v>3021</v>
      </c>
      <c r="D18" s="329">
        <v>2897</v>
      </c>
      <c r="E18" s="329">
        <v>3050</v>
      </c>
      <c r="F18" s="329">
        <v>3067</v>
      </c>
      <c r="G18" s="329">
        <v>3141</v>
      </c>
      <c r="H18" s="329">
        <v>3204</v>
      </c>
      <c r="I18" s="329">
        <v>3131</v>
      </c>
      <c r="J18" s="329">
        <v>3110</v>
      </c>
      <c r="K18" s="329">
        <v>3169</v>
      </c>
      <c r="L18" s="329">
        <v>3236</v>
      </c>
      <c r="M18" s="329">
        <v>3035</v>
      </c>
      <c r="N18" s="329">
        <v>3134</v>
      </c>
      <c r="O18" s="329">
        <v>3211</v>
      </c>
      <c r="P18" s="329">
        <v>3279</v>
      </c>
      <c r="Q18" s="329">
        <v>3427</v>
      </c>
      <c r="R18" s="329">
        <v>3424</v>
      </c>
    </row>
    <row r="19" spans="1:18" ht="9.75" customHeight="1">
      <c r="A19" s="14" t="s">
        <v>11</v>
      </c>
      <c r="B19" s="329">
        <v>1314</v>
      </c>
      <c r="C19" s="329">
        <v>1384</v>
      </c>
      <c r="D19" s="329">
        <v>1418</v>
      </c>
      <c r="E19" s="329">
        <v>1454</v>
      </c>
      <c r="F19" s="329">
        <v>1414</v>
      </c>
      <c r="G19" s="329">
        <v>1495</v>
      </c>
      <c r="H19" s="329">
        <v>1492</v>
      </c>
      <c r="I19" s="329">
        <v>1568</v>
      </c>
      <c r="J19" s="329">
        <v>1579</v>
      </c>
      <c r="K19" s="329">
        <v>1662</v>
      </c>
      <c r="L19" s="329">
        <v>1616</v>
      </c>
      <c r="M19" s="329">
        <v>1647</v>
      </c>
      <c r="N19" s="329">
        <v>1558</v>
      </c>
      <c r="O19" s="329">
        <v>1581</v>
      </c>
      <c r="P19" s="329">
        <v>1536</v>
      </c>
      <c r="Q19" s="329">
        <v>1564</v>
      </c>
      <c r="R19" s="329">
        <v>1451</v>
      </c>
    </row>
    <row r="20" spans="1:18" ht="9.75" customHeight="1">
      <c r="A20" s="14" t="s">
        <v>12</v>
      </c>
      <c r="B20" s="329">
        <v>248</v>
      </c>
      <c r="C20" s="329">
        <v>251</v>
      </c>
      <c r="D20" s="329">
        <v>271</v>
      </c>
      <c r="E20" s="329">
        <v>299</v>
      </c>
      <c r="F20" s="329">
        <v>341</v>
      </c>
      <c r="G20" s="329">
        <v>335</v>
      </c>
      <c r="H20" s="329">
        <v>332</v>
      </c>
      <c r="I20" s="329">
        <v>376</v>
      </c>
      <c r="J20" s="329">
        <v>356</v>
      </c>
      <c r="K20" s="329">
        <v>359</v>
      </c>
      <c r="L20" s="329">
        <v>393</v>
      </c>
      <c r="M20" s="329">
        <v>357</v>
      </c>
      <c r="N20" s="329">
        <v>472</v>
      </c>
      <c r="O20" s="329">
        <v>411</v>
      </c>
      <c r="P20" s="329">
        <v>392</v>
      </c>
      <c r="Q20" s="329">
        <v>383</v>
      </c>
      <c r="R20" s="329">
        <v>374</v>
      </c>
    </row>
    <row r="21" spans="1:18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9.75" customHeight="1">
      <c r="A22" s="19" t="s">
        <v>13</v>
      </c>
      <c r="B22" s="329">
        <v>2195</v>
      </c>
      <c r="C22" s="329">
        <v>2433</v>
      </c>
      <c r="D22" s="329">
        <v>2440</v>
      </c>
      <c r="E22" s="329">
        <v>2461</v>
      </c>
      <c r="F22" s="329">
        <v>2358</v>
      </c>
      <c r="G22" s="329">
        <v>2450</v>
      </c>
      <c r="H22" s="329">
        <v>2546</v>
      </c>
      <c r="I22" s="329">
        <v>2496</v>
      </c>
      <c r="J22" s="329">
        <v>2793</v>
      </c>
      <c r="K22" s="329">
        <v>2822</v>
      </c>
      <c r="L22" s="329">
        <v>2877</v>
      </c>
      <c r="M22" s="329">
        <v>2925</v>
      </c>
      <c r="N22" s="329">
        <v>2901</v>
      </c>
      <c r="O22" s="329">
        <v>2815</v>
      </c>
      <c r="P22" s="329">
        <v>2689</v>
      </c>
      <c r="Q22" s="329">
        <v>2752</v>
      </c>
      <c r="R22" s="329">
        <v>2672</v>
      </c>
    </row>
    <row r="23" spans="1:18" ht="9.75" customHeight="1">
      <c r="A23" s="14" t="s">
        <v>7</v>
      </c>
      <c r="B23" s="329">
        <v>9</v>
      </c>
      <c r="C23" s="329">
        <v>15</v>
      </c>
      <c r="D23" s="329">
        <v>11</v>
      </c>
      <c r="E23" s="329">
        <v>7</v>
      </c>
      <c r="F23" s="329">
        <v>10</v>
      </c>
      <c r="G23" s="329">
        <v>12</v>
      </c>
      <c r="H23" s="329">
        <v>4</v>
      </c>
      <c r="I23" s="329">
        <v>10</v>
      </c>
      <c r="J23" s="329">
        <v>7</v>
      </c>
      <c r="K23" s="329">
        <v>5</v>
      </c>
      <c r="L23" s="329">
        <v>5</v>
      </c>
      <c r="M23" s="329">
        <v>5</v>
      </c>
      <c r="N23" s="329">
        <v>5</v>
      </c>
      <c r="O23" s="329">
        <v>4</v>
      </c>
      <c r="P23" s="329">
        <v>3</v>
      </c>
      <c r="Q23" s="329">
        <v>2</v>
      </c>
      <c r="R23" s="329">
        <v>2</v>
      </c>
    </row>
    <row r="24" spans="1:18" ht="9.75" customHeight="1">
      <c r="A24" s="14" t="s">
        <v>20</v>
      </c>
      <c r="B24" s="329">
        <v>364</v>
      </c>
      <c r="C24" s="329">
        <v>382</v>
      </c>
      <c r="D24" s="329">
        <v>419</v>
      </c>
      <c r="E24" s="329">
        <v>390</v>
      </c>
      <c r="F24" s="329">
        <v>365</v>
      </c>
      <c r="G24" s="329">
        <v>361</v>
      </c>
      <c r="H24" s="329">
        <v>338</v>
      </c>
      <c r="I24" s="329">
        <v>337</v>
      </c>
      <c r="J24" s="329">
        <v>354</v>
      </c>
      <c r="K24" s="329">
        <v>347</v>
      </c>
      <c r="L24" s="329">
        <v>378</v>
      </c>
      <c r="M24" s="329">
        <v>356</v>
      </c>
      <c r="N24" s="329">
        <v>291</v>
      </c>
      <c r="O24" s="329">
        <v>304</v>
      </c>
      <c r="P24" s="329">
        <v>267</v>
      </c>
      <c r="Q24" s="329">
        <v>235</v>
      </c>
      <c r="R24" s="329">
        <v>201</v>
      </c>
    </row>
    <row r="25" spans="1:18" ht="9.75" customHeight="1">
      <c r="A25" s="14" t="s">
        <v>21</v>
      </c>
      <c r="B25" s="329">
        <v>120</v>
      </c>
      <c r="C25" s="329">
        <v>132</v>
      </c>
      <c r="D25" s="329">
        <v>151</v>
      </c>
      <c r="E25" s="329">
        <v>123</v>
      </c>
      <c r="F25" s="329">
        <v>132</v>
      </c>
      <c r="G25" s="329">
        <v>110</v>
      </c>
      <c r="H25" s="329">
        <v>102</v>
      </c>
      <c r="I25" s="329">
        <v>111</v>
      </c>
      <c r="J25" s="329">
        <v>101</v>
      </c>
      <c r="K25" s="329">
        <v>92</v>
      </c>
      <c r="L25" s="329">
        <v>108</v>
      </c>
      <c r="M25" s="329">
        <v>111</v>
      </c>
      <c r="N25" s="329">
        <v>86</v>
      </c>
      <c r="O25" s="329">
        <v>98</v>
      </c>
      <c r="P25" s="329">
        <v>73</v>
      </c>
      <c r="Q25" s="329">
        <v>60</v>
      </c>
      <c r="R25" s="329">
        <v>53</v>
      </c>
    </row>
    <row r="26" spans="1:18" ht="9.75" customHeight="1">
      <c r="A26" s="14" t="s">
        <v>22</v>
      </c>
      <c r="B26" s="329">
        <v>244</v>
      </c>
      <c r="C26" s="329">
        <v>250</v>
      </c>
      <c r="D26" s="329">
        <v>268</v>
      </c>
      <c r="E26" s="329">
        <v>267</v>
      </c>
      <c r="F26" s="329">
        <v>233</v>
      </c>
      <c r="G26" s="329">
        <v>251</v>
      </c>
      <c r="H26" s="329">
        <v>236</v>
      </c>
      <c r="I26" s="329">
        <v>226</v>
      </c>
      <c r="J26" s="329">
        <v>253</v>
      </c>
      <c r="K26" s="329">
        <v>255</v>
      </c>
      <c r="L26" s="329">
        <v>270</v>
      </c>
      <c r="M26" s="329">
        <v>245</v>
      </c>
      <c r="N26" s="329">
        <v>205</v>
      </c>
      <c r="O26" s="329">
        <v>206</v>
      </c>
      <c r="P26" s="329">
        <v>194</v>
      </c>
      <c r="Q26" s="329">
        <v>175</v>
      </c>
      <c r="R26" s="329">
        <v>148</v>
      </c>
    </row>
    <row r="27" spans="1:18" ht="9.75" customHeight="1">
      <c r="A27" s="14" t="s">
        <v>8</v>
      </c>
      <c r="B27" s="329">
        <v>643</v>
      </c>
      <c r="C27" s="329">
        <v>768</v>
      </c>
      <c r="D27" s="329">
        <v>746</v>
      </c>
      <c r="E27" s="329">
        <v>825</v>
      </c>
      <c r="F27" s="329">
        <v>777</v>
      </c>
      <c r="G27" s="329">
        <v>827</v>
      </c>
      <c r="H27" s="329">
        <v>907</v>
      </c>
      <c r="I27" s="329">
        <v>862</v>
      </c>
      <c r="J27" s="329">
        <v>933</v>
      </c>
      <c r="K27" s="329">
        <v>900</v>
      </c>
      <c r="L27" s="329">
        <v>915</v>
      </c>
      <c r="M27" s="329">
        <v>899</v>
      </c>
      <c r="N27" s="329">
        <v>971</v>
      </c>
      <c r="O27" s="329">
        <v>852</v>
      </c>
      <c r="P27" s="329">
        <v>773</v>
      </c>
      <c r="Q27" s="329">
        <v>808</v>
      </c>
      <c r="R27" s="329">
        <v>778</v>
      </c>
    </row>
    <row r="28" spans="1:18" ht="9.75" customHeight="1">
      <c r="A28" s="14" t="s">
        <v>9</v>
      </c>
      <c r="B28" s="329">
        <v>550</v>
      </c>
      <c r="C28" s="329">
        <v>645</v>
      </c>
      <c r="D28" s="329">
        <v>614</v>
      </c>
      <c r="E28" s="329">
        <v>635</v>
      </c>
      <c r="F28" s="329">
        <v>576</v>
      </c>
      <c r="G28" s="329">
        <v>600</v>
      </c>
      <c r="H28" s="329">
        <v>609</v>
      </c>
      <c r="I28" s="329">
        <v>624</v>
      </c>
      <c r="J28" s="329">
        <v>746</v>
      </c>
      <c r="K28" s="329">
        <v>765</v>
      </c>
      <c r="L28" s="329">
        <v>837</v>
      </c>
      <c r="M28" s="329">
        <v>823</v>
      </c>
      <c r="N28" s="329">
        <v>825</v>
      </c>
      <c r="O28" s="329">
        <v>827</v>
      </c>
      <c r="P28" s="329">
        <v>831</v>
      </c>
      <c r="Q28" s="329">
        <v>783</v>
      </c>
      <c r="R28" s="329">
        <v>785</v>
      </c>
    </row>
    <row r="29" spans="1:18" ht="9.75" customHeight="1">
      <c r="A29" s="14" t="s">
        <v>10</v>
      </c>
      <c r="B29" s="329">
        <v>433</v>
      </c>
      <c r="C29" s="329">
        <v>412</v>
      </c>
      <c r="D29" s="329">
        <v>399</v>
      </c>
      <c r="E29" s="329">
        <v>391</v>
      </c>
      <c r="F29" s="329">
        <v>394</v>
      </c>
      <c r="G29" s="329">
        <v>400</v>
      </c>
      <c r="H29" s="329">
        <v>438</v>
      </c>
      <c r="I29" s="329">
        <v>418</v>
      </c>
      <c r="J29" s="329">
        <v>478</v>
      </c>
      <c r="K29" s="329">
        <v>511</v>
      </c>
      <c r="L29" s="329">
        <v>474</v>
      </c>
      <c r="M29" s="329">
        <v>511</v>
      </c>
      <c r="N29" s="329">
        <v>528</v>
      </c>
      <c r="O29" s="329">
        <v>529</v>
      </c>
      <c r="P29" s="329">
        <v>551</v>
      </c>
      <c r="Q29" s="329">
        <v>597</v>
      </c>
      <c r="R29" s="329">
        <v>611</v>
      </c>
    </row>
    <row r="30" spans="1:18" ht="9.75" customHeight="1">
      <c r="A30" s="14" t="s">
        <v>11</v>
      </c>
      <c r="B30" s="329">
        <v>163</v>
      </c>
      <c r="C30" s="329">
        <v>174</v>
      </c>
      <c r="D30" s="329">
        <v>206</v>
      </c>
      <c r="E30" s="329">
        <v>181</v>
      </c>
      <c r="F30" s="329">
        <v>198</v>
      </c>
      <c r="G30" s="329">
        <v>203</v>
      </c>
      <c r="H30" s="329">
        <v>194</v>
      </c>
      <c r="I30" s="329">
        <v>195</v>
      </c>
      <c r="J30" s="329">
        <v>219</v>
      </c>
      <c r="K30" s="329">
        <v>240</v>
      </c>
      <c r="L30" s="329">
        <v>211</v>
      </c>
      <c r="M30" s="329">
        <v>277</v>
      </c>
      <c r="N30" s="329">
        <v>203</v>
      </c>
      <c r="O30" s="329">
        <v>227</v>
      </c>
      <c r="P30" s="329">
        <v>217</v>
      </c>
      <c r="Q30" s="329">
        <v>262</v>
      </c>
      <c r="R30" s="329">
        <v>228</v>
      </c>
    </row>
    <row r="31" spans="1:18" ht="9.75" customHeight="1">
      <c r="A31" s="14" t="s">
        <v>12</v>
      </c>
      <c r="B31" s="329">
        <v>33</v>
      </c>
      <c r="C31" s="329">
        <v>37</v>
      </c>
      <c r="D31" s="329">
        <v>45</v>
      </c>
      <c r="E31" s="329">
        <v>32</v>
      </c>
      <c r="F31" s="329">
        <v>38</v>
      </c>
      <c r="G31" s="329">
        <v>47</v>
      </c>
      <c r="H31" s="329">
        <v>56</v>
      </c>
      <c r="I31" s="329">
        <v>50</v>
      </c>
      <c r="J31" s="329">
        <v>56</v>
      </c>
      <c r="K31" s="329">
        <v>54</v>
      </c>
      <c r="L31" s="329">
        <v>57</v>
      </c>
      <c r="M31" s="329">
        <v>54</v>
      </c>
      <c r="N31" s="329">
        <v>78</v>
      </c>
      <c r="O31" s="329">
        <v>72</v>
      </c>
      <c r="P31" s="329">
        <v>47</v>
      </c>
      <c r="Q31" s="329">
        <v>65</v>
      </c>
      <c r="R31" s="329">
        <v>67</v>
      </c>
    </row>
    <row r="32" spans="1:18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9.75" customHeight="1">
      <c r="A33" s="19" t="s">
        <v>14</v>
      </c>
      <c r="B33" s="329">
        <v>9230</v>
      </c>
      <c r="C33" s="329">
        <v>9422</v>
      </c>
      <c r="D33" s="329">
        <v>9385</v>
      </c>
      <c r="E33" s="329">
        <v>9681</v>
      </c>
      <c r="F33" s="329">
        <v>9497</v>
      </c>
      <c r="G33" s="329">
        <v>9460</v>
      </c>
      <c r="H33" s="329">
        <v>9505</v>
      </c>
      <c r="I33" s="329">
        <v>9500</v>
      </c>
      <c r="J33" s="329">
        <v>9288</v>
      </c>
      <c r="K33" s="329">
        <v>9812</v>
      </c>
      <c r="L33" s="329">
        <v>9773</v>
      </c>
      <c r="M33" s="329">
        <v>9382</v>
      </c>
      <c r="N33" s="329">
        <v>9233</v>
      </c>
      <c r="O33" s="329">
        <v>9360</v>
      </c>
      <c r="P33" s="329">
        <v>9143</v>
      </c>
      <c r="Q33" s="329">
        <v>8781</v>
      </c>
      <c r="R33" s="329">
        <v>8225</v>
      </c>
    </row>
    <row r="34" spans="1:18" ht="9.75" customHeight="1">
      <c r="A34" s="14" t="s">
        <v>7</v>
      </c>
      <c r="B34" s="329">
        <v>50</v>
      </c>
      <c r="C34" s="329">
        <v>43</v>
      </c>
      <c r="D34" s="329">
        <v>31</v>
      </c>
      <c r="E34" s="329">
        <v>45</v>
      </c>
      <c r="F34" s="329">
        <v>43</v>
      </c>
      <c r="G34" s="329">
        <v>27</v>
      </c>
      <c r="H34" s="329">
        <v>38</v>
      </c>
      <c r="I34" s="329">
        <v>21</v>
      </c>
      <c r="J34" s="329">
        <v>24</v>
      </c>
      <c r="K34" s="329">
        <v>40</v>
      </c>
      <c r="L34" s="329">
        <v>21</v>
      </c>
      <c r="M34" s="329">
        <v>33</v>
      </c>
      <c r="N34" s="329">
        <v>21</v>
      </c>
      <c r="O34" s="329">
        <v>24</v>
      </c>
      <c r="P34" s="329">
        <v>21</v>
      </c>
      <c r="Q34" s="329">
        <v>22</v>
      </c>
      <c r="R34" s="329">
        <v>14</v>
      </c>
    </row>
    <row r="35" spans="1:18" ht="9.75" customHeight="1">
      <c r="A35" s="14" t="s">
        <v>20</v>
      </c>
      <c r="B35" s="329">
        <v>1351</v>
      </c>
      <c r="C35" s="329">
        <v>1428</v>
      </c>
      <c r="D35" s="329">
        <v>1334</v>
      </c>
      <c r="E35" s="329">
        <v>1326</v>
      </c>
      <c r="F35" s="329">
        <v>1223</v>
      </c>
      <c r="G35" s="329">
        <v>1169</v>
      </c>
      <c r="H35" s="329">
        <v>1171</v>
      </c>
      <c r="I35" s="329">
        <v>1131</v>
      </c>
      <c r="J35" s="329">
        <v>1043</v>
      </c>
      <c r="K35" s="329">
        <v>1136</v>
      </c>
      <c r="L35" s="329">
        <v>1114</v>
      </c>
      <c r="M35" s="329">
        <v>1061</v>
      </c>
      <c r="N35" s="329">
        <v>945</v>
      </c>
      <c r="O35" s="329">
        <v>971</v>
      </c>
      <c r="P35" s="329">
        <v>846</v>
      </c>
      <c r="Q35" s="329">
        <v>682</v>
      </c>
      <c r="R35" s="329">
        <v>626</v>
      </c>
    </row>
    <row r="36" spans="1:18" ht="9.75" customHeight="1">
      <c r="A36" s="14" t="s">
        <v>21</v>
      </c>
      <c r="B36" s="329">
        <v>549</v>
      </c>
      <c r="C36" s="329">
        <v>536</v>
      </c>
      <c r="D36" s="329">
        <v>496</v>
      </c>
      <c r="E36" s="329">
        <v>514</v>
      </c>
      <c r="F36" s="329">
        <v>497</v>
      </c>
      <c r="G36" s="329">
        <v>430</v>
      </c>
      <c r="H36" s="329">
        <v>423</v>
      </c>
      <c r="I36" s="329">
        <v>411</v>
      </c>
      <c r="J36" s="329">
        <v>378</v>
      </c>
      <c r="K36" s="329">
        <v>423</v>
      </c>
      <c r="L36" s="329">
        <v>407</v>
      </c>
      <c r="M36" s="329">
        <v>362</v>
      </c>
      <c r="N36" s="329">
        <v>290</v>
      </c>
      <c r="O36" s="329">
        <v>314</v>
      </c>
      <c r="P36" s="329">
        <v>272</v>
      </c>
      <c r="Q36" s="329">
        <v>215</v>
      </c>
      <c r="R36" s="329">
        <v>187</v>
      </c>
    </row>
    <row r="37" spans="1:18" ht="9.75" customHeight="1">
      <c r="A37" s="14" t="s">
        <v>22</v>
      </c>
      <c r="B37" s="329">
        <v>802</v>
      </c>
      <c r="C37" s="329">
        <v>892</v>
      </c>
      <c r="D37" s="329">
        <v>838</v>
      </c>
      <c r="E37" s="329">
        <v>812</v>
      </c>
      <c r="F37" s="329">
        <v>726</v>
      </c>
      <c r="G37" s="329">
        <v>739</v>
      </c>
      <c r="H37" s="329">
        <v>748</v>
      </c>
      <c r="I37" s="329">
        <v>720</v>
      </c>
      <c r="J37" s="329">
        <v>665</v>
      </c>
      <c r="K37" s="329">
        <v>713</v>
      </c>
      <c r="L37" s="329">
        <v>707</v>
      </c>
      <c r="M37" s="329">
        <v>699</v>
      </c>
      <c r="N37" s="329">
        <v>655</v>
      </c>
      <c r="O37" s="329">
        <v>657</v>
      </c>
      <c r="P37" s="329">
        <v>574</v>
      </c>
      <c r="Q37" s="329">
        <v>467</v>
      </c>
      <c r="R37" s="329">
        <v>439</v>
      </c>
    </row>
    <row r="38" spans="1:18" ht="9.75" customHeight="1">
      <c r="A38" s="14" t="s">
        <v>8</v>
      </c>
      <c r="B38" s="329">
        <v>2002</v>
      </c>
      <c r="C38" s="329">
        <v>2084</v>
      </c>
      <c r="D38" s="329">
        <v>2264</v>
      </c>
      <c r="E38" s="329">
        <v>2345</v>
      </c>
      <c r="F38" s="329">
        <v>2393</v>
      </c>
      <c r="G38" s="329">
        <v>2347</v>
      </c>
      <c r="H38" s="329">
        <v>2353</v>
      </c>
      <c r="I38" s="329">
        <v>2281</v>
      </c>
      <c r="J38" s="329">
        <v>2273</v>
      </c>
      <c r="K38" s="329">
        <v>2464</v>
      </c>
      <c r="L38" s="329">
        <v>2405</v>
      </c>
      <c r="M38" s="329">
        <v>2251</v>
      </c>
      <c r="N38" s="329">
        <v>2209</v>
      </c>
      <c r="O38" s="329">
        <v>2254</v>
      </c>
      <c r="P38" s="329">
        <v>2147</v>
      </c>
      <c r="Q38" s="329">
        <v>2082</v>
      </c>
      <c r="R38" s="329">
        <v>1861</v>
      </c>
    </row>
    <row r="39" spans="1:18" ht="9.75" customHeight="1">
      <c r="A39" s="14" t="s">
        <v>9</v>
      </c>
      <c r="B39" s="329">
        <v>2503</v>
      </c>
      <c r="C39" s="329">
        <v>2458</v>
      </c>
      <c r="D39" s="329">
        <v>2396</v>
      </c>
      <c r="E39" s="329">
        <v>2445</v>
      </c>
      <c r="F39" s="329">
        <v>2313</v>
      </c>
      <c r="G39" s="329">
        <v>2342</v>
      </c>
      <c r="H39" s="329">
        <v>2356</v>
      </c>
      <c r="I39" s="329">
        <v>2379</v>
      </c>
      <c r="J39" s="329">
        <v>2398</v>
      </c>
      <c r="K39" s="329">
        <v>2557</v>
      </c>
      <c r="L39" s="329">
        <v>2535</v>
      </c>
      <c r="M39" s="329">
        <v>2639</v>
      </c>
      <c r="N39" s="329">
        <v>2543</v>
      </c>
      <c r="O39" s="329">
        <v>2573</v>
      </c>
      <c r="P39" s="329">
        <v>2527</v>
      </c>
      <c r="Q39" s="329">
        <v>2445</v>
      </c>
      <c r="R39" s="329">
        <v>2251</v>
      </c>
    </row>
    <row r="40" spans="1:18" ht="9.75" customHeight="1">
      <c r="A40" s="14" t="s">
        <v>10</v>
      </c>
      <c r="B40" s="329">
        <v>2149</v>
      </c>
      <c r="C40" s="329">
        <v>2203</v>
      </c>
      <c r="D40" s="329">
        <v>2111</v>
      </c>
      <c r="E40" s="329">
        <v>2223</v>
      </c>
      <c r="F40" s="329">
        <v>2245</v>
      </c>
      <c r="G40" s="329">
        <v>2269</v>
      </c>
      <c r="H40" s="329">
        <v>2261</v>
      </c>
      <c r="I40" s="329">
        <v>2252</v>
      </c>
      <c r="J40" s="329">
        <v>2161</v>
      </c>
      <c r="K40" s="329">
        <v>2178</v>
      </c>
      <c r="L40" s="329">
        <v>2259</v>
      </c>
      <c r="M40" s="329">
        <v>2058</v>
      </c>
      <c r="N40" s="329">
        <v>2103</v>
      </c>
      <c r="O40" s="329">
        <v>2150</v>
      </c>
      <c r="P40" s="329">
        <v>2244</v>
      </c>
      <c r="Q40" s="329">
        <v>2275</v>
      </c>
      <c r="R40" s="329">
        <v>2236</v>
      </c>
    </row>
    <row r="41" spans="1:18" ht="9.75" customHeight="1">
      <c r="A41" s="14" t="s">
        <v>11</v>
      </c>
      <c r="B41" s="329">
        <v>989</v>
      </c>
      <c r="C41" s="329">
        <v>1029</v>
      </c>
      <c r="D41" s="329">
        <v>1056</v>
      </c>
      <c r="E41" s="329">
        <v>1080</v>
      </c>
      <c r="F41" s="329">
        <v>1027</v>
      </c>
      <c r="G41" s="329">
        <v>1072</v>
      </c>
      <c r="H41" s="329">
        <v>1104</v>
      </c>
      <c r="I41" s="329">
        <v>1163</v>
      </c>
      <c r="J41" s="329">
        <v>1155</v>
      </c>
      <c r="K41" s="329">
        <v>1183</v>
      </c>
      <c r="L41" s="329">
        <v>1150</v>
      </c>
      <c r="M41" s="329">
        <v>1092</v>
      </c>
      <c r="N41" s="329">
        <v>1090</v>
      </c>
      <c r="O41" s="329">
        <v>1107</v>
      </c>
      <c r="P41" s="329">
        <v>1075</v>
      </c>
      <c r="Q41" s="329">
        <v>1033</v>
      </c>
      <c r="R41" s="329">
        <v>987</v>
      </c>
    </row>
    <row r="42" spans="1:18" ht="9.75" customHeight="1">
      <c r="A42" s="14" t="s">
        <v>12</v>
      </c>
      <c r="B42" s="329">
        <v>186</v>
      </c>
      <c r="C42" s="329">
        <v>177</v>
      </c>
      <c r="D42" s="329">
        <v>193</v>
      </c>
      <c r="E42" s="329">
        <v>217</v>
      </c>
      <c r="F42" s="329">
        <v>253</v>
      </c>
      <c r="G42" s="329">
        <v>234</v>
      </c>
      <c r="H42" s="329">
        <v>222</v>
      </c>
      <c r="I42" s="329">
        <v>273</v>
      </c>
      <c r="J42" s="329">
        <v>234</v>
      </c>
      <c r="K42" s="329">
        <v>254</v>
      </c>
      <c r="L42" s="329">
        <v>289</v>
      </c>
      <c r="M42" s="329">
        <v>248</v>
      </c>
      <c r="N42" s="329">
        <v>322</v>
      </c>
      <c r="O42" s="329">
        <v>281</v>
      </c>
      <c r="P42" s="329">
        <v>283</v>
      </c>
      <c r="Q42" s="329">
        <v>242</v>
      </c>
      <c r="R42" s="329">
        <v>250</v>
      </c>
    </row>
    <row r="43" spans="1:18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9.75" customHeight="1">
      <c r="A44" s="19" t="s">
        <v>15</v>
      </c>
      <c r="B44" s="329">
        <v>2273</v>
      </c>
      <c r="C44" s="329">
        <v>2293</v>
      </c>
      <c r="D44" s="329">
        <v>2252</v>
      </c>
      <c r="E44" s="329">
        <v>2374</v>
      </c>
      <c r="F44" s="329">
        <v>2438</v>
      </c>
      <c r="G44" s="329">
        <v>2498</v>
      </c>
      <c r="H44" s="329">
        <v>2472</v>
      </c>
      <c r="I44" s="329">
        <v>2675</v>
      </c>
      <c r="J44" s="329">
        <v>2618</v>
      </c>
      <c r="K44" s="329">
        <v>2864</v>
      </c>
      <c r="L44" s="329">
        <v>3041</v>
      </c>
      <c r="M44" s="329">
        <v>3093</v>
      </c>
      <c r="N44" s="329">
        <v>2837</v>
      </c>
      <c r="O44" s="329">
        <v>2731</v>
      </c>
      <c r="P44" s="329">
        <v>2605</v>
      </c>
      <c r="Q44" s="329">
        <v>2734</v>
      </c>
      <c r="R44" s="329">
        <v>2524</v>
      </c>
    </row>
    <row r="45" spans="1:18" ht="9.75" customHeight="1">
      <c r="A45" s="14" t="s">
        <v>7</v>
      </c>
      <c r="B45" s="329">
        <v>16</v>
      </c>
      <c r="C45" s="329">
        <v>15</v>
      </c>
      <c r="D45" s="329">
        <v>13</v>
      </c>
      <c r="E45" s="329">
        <v>14</v>
      </c>
      <c r="F45" s="329">
        <v>15</v>
      </c>
      <c r="G45" s="329">
        <v>16</v>
      </c>
      <c r="H45" s="329">
        <v>6</v>
      </c>
      <c r="I45" s="329">
        <v>8</v>
      </c>
      <c r="J45" s="329">
        <v>6</v>
      </c>
      <c r="K45" s="329">
        <v>9</v>
      </c>
      <c r="L45" s="329">
        <v>11</v>
      </c>
      <c r="M45" s="329">
        <v>9</v>
      </c>
      <c r="N45" s="329">
        <v>7</v>
      </c>
      <c r="O45" s="329">
        <v>6</v>
      </c>
      <c r="P45" s="329">
        <v>8</v>
      </c>
      <c r="Q45" s="329">
        <v>4</v>
      </c>
      <c r="R45" s="329">
        <v>2</v>
      </c>
    </row>
    <row r="46" spans="1:18" ht="9.75" customHeight="1">
      <c r="A46" s="14" t="s">
        <v>20</v>
      </c>
      <c r="B46" s="329">
        <v>454</v>
      </c>
      <c r="C46" s="329">
        <v>400</v>
      </c>
      <c r="D46" s="329">
        <v>402</v>
      </c>
      <c r="E46" s="329">
        <v>376</v>
      </c>
      <c r="F46" s="329">
        <v>383</v>
      </c>
      <c r="G46" s="329">
        <v>368</v>
      </c>
      <c r="H46" s="329">
        <v>342</v>
      </c>
      <c r="I46" s="329">
        <v>363</v>
      </c>
      <c r="J46" s="329">
        <v>389</v>
      </c>
      <c r="K46" s="329">
        <v>396</v>
      </c>
      <c r="L46" s="329">
        <v>408</v>
      </c>
      <c r="M46" s="329">
        <v>429</v>
      </c>
      <c r="N46" s="329">
        <v>338</v>
      </c>
      <c r="O46" s="329">
        <v>299</v>
      </c>
      <c r="P46" s="329">
        <v>265</v>
      </c>
      <c r="Q46" s="329">
        <v>255</v>
      </c>
      <c r="R46" s="329">
        <v>240</v>
      </c>
    </row>
    <row r="47" spans="1:18" ht="9.75" customHeight="1">
      <c r="A47" s="14" t="s">
        <v>21</v>
      </c>
      <c r="B47" s="329">
        <v>196</v>
      </c>
      <c r="C47" s="329">
        <v>175</v>
      </c>
      <c r="D47" s="329">
        <v>143</v>
      </c>
      <c r="E47" s="329">
        <v>132</v>
      </c>
      <c r="F47" s="329">
        <v>118</v>
      </c>
      <c r="G47" s="329">
        <v>119</v>
      </c>
      <c r="H47" s="329">
        <v>120</v>
      </c>
      <c r="I47" s="329">
        <v>138</v>
      </c>
      <c r="J47" s="329">
        <v>119</v>
      </c>
      <c r="K47" s="329">
        <v>111</v>
      </c>
      <c r="L47" s="329">
        <v>125</v>
      </c>
      <c r="M47" s="329">
        <v>134</v>
      </c>
      <c r="N47" s="329">
        <v>112</v>
      </c>
      <c r="O47" s="329">
        <v>92</v>
      </c>
      <c r="P47" s="329">
        <v>82</v>
      </c>
      <c r="Q47" s="329">
        <v>73</v>
      </c>
      <c r="R47" s="329">
        <v>64</v>
      </c>
    </row>
    <row r="48" spans="1:18" ht="9.75" customHeight="1">
      <c r="A48" s="14" t="s">
        <v>22</v>
      </c>
      <c r="B48" s="329">
        <v>258</v>
      </c>
      <c r="C48" s="329">
        <v>225</v>
      </c>
      <c r="D48" s="329">
        <v>259</v>
      </c>
      <c r="E48" s="329">
        <v>244</v>
      </c>
      <c r="F48" s="329">
        <v>265</v>
      </c>
      <c r="G48" s="329">
        <v>249</v>
      </c>
      <c r="H48" s="329">
        <v>222</v>
      </c>
      <c r="I48" s="329">
        <v>225</v>
      </c>
      <c r="J48" s="329">
        <v>270</v>
      </c>
      <c r="K48" s="329">
        <v>285</v>
      </c>
      <c r="L48" s="329">
        <v>283</v>
      </c>
      <c r="M48" s="329">
        <v>295</v>
      </c>
      <c r="N48" s="329">
        <v>226</v>
      </c>
      <c r="O48" s="329">
        <v>207</v>
      </c>
      <c r="P48" s="329">
        <v>183</v>
      </c>
      <c r="Q48" s="329">
        <v>182</v>
      </c>
      <c r="R48" s="329">
        <v>176</v>
      </c>
    </row>
    <row r="49" spans="1:18" ht="9.75" customHeight="1">
      <c r="A49" s="14" t="s">
        <v>8</v>
      </c>
      <c r="B49" s="329">
        <v>634</v>
      </c>
      <c r="C49" s="329">
        <v>687</v>
      </c>
      <c r="D49" s="329">
        <v>666</v>
      </c>
      <c r="E49" s="329">
        <v>703</v>
      </c>
      <c r="F49" s="329">
        <v>742</v>
      </c>
      <c r="G49" s="329">
        <v>774</v>
      </c>
      <c r="H49" s="329">
        <v>768</v>
      </c>
      <c r="I49" s="329">
        <v>879</v>
      </c>
      <c r="J49" s="329">
        <v>823</v>
      </c>
      <c r="K49" s="329">
        <v>911</v>
      </c>
      <c r="L49" s="329">
        <v>1017</v>
      </c>
      <c r="M49" s="329">
        <v>991</v>
      </c>
      <c r="N49" s="329">
        <v>848</v>
      </c>
      <c r="O49" s="329">
        <v>802</v>
      </c>
      <c r="P49" s="329">
        <v>782</v>
      </c>
      <c r="Q49" s="329">
        <v>813</v>
      </c>
      <c r="R49" s="329">
        <v>651</v>
      </c>
    </row>
    <row r="50" spans="1:18" ht="9.75" customHeight="1">
      <c r="A50" s="14" t="s">
        <v>9</v>
      </c>
      <c r="B50" s="329">
        <v>579</v>
      </c>
      <c r="C50" s="329">
        <v>567</v>
      </c>
      <c r="D50" s="329">
        <v>595</v>
      </c>
      <c r="E50" s="329">
        <v>602</v>
      </c>
      <c r="F50" s="329">
        <v>631</v>
      </c>
      <c r="G50" s="329">
        <v>594</v>
      </c>
      <c r="H50" s="329">
        <v>603</v>
      </c>
      <c r="I50" s="329">
        <v>701</v>
      </c>
      <c r="J50" s="329">
        <v>658</v>
      </c>
      <c r="K50" s="329">
        <v>778</v>
      </c>
      <c r="L50" s="329">
        <v>800</v>
      </c>
      <c r="M50" s="329">
        <v>865</v>
      </c>
      <c r="N50" s="329">
        <v>804</v>
      </c>
      <c r="O50" s="329">
        <v>787</v>
      </c>
      <c r="P50" s="329">
        <v>760</v>
      </c>
      <c r="Q50" s="329">
        <v>762</v>
      </c>
      <c r="R50" s="329">
        <v>761</v>
      </c>
    </row>
    <row r="51" spans="1:18" ht="9.75" customHeight="1">
      <c r="A51" s="14" t="s">
        <v>10</v>
      </c>
      <c r="B51" s="329">
        <v>399</v>
      </c>
      <c r="C51" s="329">
        <v>406</v>
      </c>
      <c r="D51" s="329">
        <v>387</v>
      </c>
      <c r="E51" s="329">
        <v>436</v>
      </c>
      <c r="F51" s="329">
        <v>428</v>
      </c>
      <c r="G51" s="329">
        <v>472</v>
      </c>
      <c r="H51" s="329">
        <v>505</v>
      </c>
      <c r="I51" s="329">
        <v>461</v>
      </c>
      <c r="J51" s="329">
        <v>471</v>
      </c>
      <c r="K51" s="329">
        <v>480</v>
      </c>
      <c r="L51" s="329">
        <v>503</v>
      </c>
      <c r="M51" s="329">
        <v>466</v>
      </c>
      <c r="N51" s="329">
        <v>503</v>
      </c>
      <c r="O51" s="329">
        <v>532</v>
      </c>
      <c r="P51" s="329">
        <v>484</v>
      </c>
      <c r="Q51" s="329">
        <v>555</v>
      </c>
      <c r="R51" s="329">
        <v>577</v>
      </c>
    </row>
    <row r="52" spans="1:18" ht="9.75" customHeight="1">
      <c r="A52" s="14" t="s">
        <v>11</v>
      </c>
      <c r="B52" s="329">
        <v>162</v>
      </c>
      <c r="C52" s="329">
        <v>181</v>
      </c>
      <c r="D52" s="329">
        <v>156</v>
      </c>
      <c r="E52" s="329">
        <v>193</v>
      </c>
      <c r="F52" s="329">
        <v>189</v>
      </c>
      <c r="G52" s="329">
        <v>220</v>
      </c>
      <c r="H52" s="329">
        <v>194</v>
      </c>
      <c r="I52" s="329">
        <v>210</v>
      </c>
      <c r="J52" s="329">
        <v>205</v>
      </c>
      <c r="K52" s="329">
        <v>239</v>
      </c>
      <c r="L52" s="329">
        <v>255</v>
      </c>
      <c r="M52" s="329">
        <v>278</v>
      </c>
      <c r="N52" s="329">
        <v>265</v>
      </c>
      <c r="O52" s="329">
        <v>247</v>
      </c>
      <c r="P52" s="329">
        <v>244</v>
      </c>
      <c r="Q52" s="329">
        <v>269</v>
      </c>
      <c r="R52" s="329">
        <v>236</v>
      </c>
    </row>
    <row r="53" spans="1:18" ht="9.75" customHeight="1">
      <c r="A53" s="20" t="s">
        <v>12</v>
      </c>
      <c r="B53" s="330">
        <v>29</v>
      </c>
      <c r="C53" s="330">
        <v>37</v>
      </c>
      <c r="D53" s="330">
        <v>33</v>
      </c>
      <c r="E53" s="330">
        <v>50</v>
      </c>
      <c r="F53" s="330">
        <v>50</v>
      </c>
      <c r="G53" s="330">
        <v>54</v>
      </c>
      <c r="H53" s="330">
        <v>54</v>
      </c>
      <c r="I53" s="330">
        <v>53</v>
      </c>
      <c r="J53" s="330">
        <v>66</v>
      </c>
      <c r="K53" s="330">
        <v>51</v>
      </c>
      <c r="L53" s="330">
        <v>47</v>
      </c>
      <c r="M53" s="330">
        <v>55</v>
      </c>
      <c r="N53" s="330">
        <v>72</v>
      </c>
      <c r="O53" s="330">
        <v>58</v>
      </c>
      <c r="P53" s="330">
        <v>62</v>
      </c>
      <c r="Q53" s="330">
        <v>76</v>
      </c>
      <c r="R53" s="330">
        <v>57</v>
      </c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4:R4"/>
    <mergeCell ref="A1:R1"/>
    <mergeCell ref="A2:R2"/>
    <mergeCell ref="A6:R6"/>
  </mergeCells>
  <printOptions horizontalCentered="1"/>
  <pageMargins left="0.25" right="0.25" top="0.68" bottom="0.52" header="0.7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Y53"/>
  <sheetViews>
    <sheetView view="pageBreakPreview" zoomScaleNormal="90" zoomScaleSheetLayoutView="100" zoomScalePageLayoutView="0" workbookViewId="0" topLeftCell="A1">
      <selection activeCell="A1" sqref="A1:R61"/>
    </sheetView>
  </sheetViews>
  <sheetFormatPr defaultColWidth="9.140625" defaultRowHeight="12.75"/>
  <cols>
    <col min="1" max="1" width="10.7109375" style="1" customWidth="1"/>
    <col min="2" max="4" width="8.7109375" style="1" hidden="1" customWidth="1"/>
    <col min="5" max="7" width="7.8515625" style="1" hidden="1" customWidth="1"/>
    <col min="8" max="15" width="7.421875" style="1" customWidth="1"/>
    <col min="16" max="16" width="7.8515625" style="1" customWidth="1"/>
    <col min="17" max="18" width="7.57421875" style="1" customWidth="1"/>
    <col min="19" max="16384" width="9.140625" style="1" customWidth="1"/>
  </cols>
  <sheetData>
    <row r="1" spans="1:18" ht="9.75" customHeight="1">
      <c r="A1" s="360" t="s">
        <v>239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</row>
    <row r="2" spans="1:25" ht="9.75" customHeight="1">
      <c r="A2" s="360" t="s">
        <v>217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104"/>
      <c r="T2" s="104"/>
      <c r="U2" s="104"/>
      <c r="V2" s="104"/>
      <c r="W2" s="104"/>
      <c r="X2" s="104"/>
      <c r="Y2" s="104"/>
    </row>
    <row r="3" spans="1:7" ht="9.75" customHeight="1">
      <c r="A3" s="355"/>
      <c r="B3" s="355"/>
      <c r="C3" s="355"/>
      <c r="D3" s="355"/>
      <c r="E3" s="355"/>
      <c r="F3" s="355"/>
      <c r="G3" s="355"/>
    </row>
    <row r="4" spans="1:18" ht="9.75" customHeight="1">
      <c r="A4" s="360" t="s">
        <v>238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</row>
    <row r="5" spans="1:7" ht="9.75" customHeight="1">
      <c r="A5" s="355"/>
      <c r="B5" s="355"/>
      <c r="C5" s="355"/>
      <c r="D5" s="355"/>
      <c r="E5" s="355"/>
      <c r="F5" s="355"/>
      <c r="G5" s="355"/>
    </row>
    <row r="6" spans="1:18" ht="9.75" customHeight="1">
      <c r="A6" s="360" t="s">
        <v>211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</row>
    <row r="7" spans="1:7" ht="9.75" customHeight="1">
      <c r="A7" s="331"/>
      <c r="B7" s="2"/>
      <c r="C7" s="2"/>
      <c r="D7" s="2"/>
      <c r="E7" s="2"/>
      <c r="F7" s="2"/>
      <c r="G7" s="2"/>
    </row>
    <row r="8" spans="1:18" ht="10.5" customHeight="1">
      <c r="A8" s="29" t="s">
        <v>0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</row>
    <row r="9" spans="1:18" ht="10.5" customHeight="1">
      <c r="A9" s="10" t="s">
        <v>16</v>
      </c>
      <c r="B9" s="9">
        <v>1997</v>
      </c>
      <c r="C9" s="9">
        <v>1998</v>
      </c>
      <c r="D9" s="9">
        <v>1999</v>
      </c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  <c r="O9" s="9">
        <v>2010</v>
      </c>
      <c r="P9" s="9">
        <v>2011</v>
      </c>
      <c r="Q9" s="9">
        <v>2012</v>
      </c>
      <c r="R9" s="9">
        <v>2013</v>
      </c>
    </row>
    <row r="10" spans="1:18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9.75" customHeight="1">
      <c r="A11" s="19" t="s">
        <v>6</v>
      </c>
      <c r="B11" s="329">
        <v>9553</v>
      </c>
      <c r="C11" s="329">
        <v>9657</v>
      </c>
      <c r="D11" s="329">
        <v>9478</v>
      </c>
      <c r="E11" s="329">
        <v>9773</v>
      </c>
      <c r="F11" s="329">
        <v>9494</v>
      </c>
      <c r="G11" s="329">
        <v>9592</v>
      </c>
      <c r="H11" s="329">
        <v>9415</v>
      </c>
      <c r="I11" s="329">
        <v>9711</v>
      </c>
      <c r="J11" s="329">
        <v>9774</v>
      </c>
      <c r="K11" s="329">
        <v>10080</v>
      </c>
      <c r="L11" s="329">
        <v>9986</v>
      </c>
      <c r="M11" s="329">
        <v>9866</v>
      </c>
      <c r="N11" s="329">
        <v>9342</v>
      </c>
      <c r="O11" s="329">
        <v>9244</v>
      </c>
      <c r="P11" s="329">
        <v>9092</v>
      </c>
      <c r="Q11" s="329">
        <v>8899</v>
      </c>
      <c r="R11" s="329">
        <v>8299</v>
      </c>
    </row>
    <row r="12" spans="1:18" ht="9.75" customHeight="1">
      <c r="A12" s="14" t="s">
        <v>7</v>
      </c>
      <c r="B12" s="329">
        <v>23</v>
      </c>
      <c r="C12" s="329">
        <v>23</v>
      </c>
      <c r="D12" s="329">
        <v>26</v>
      </c>
      <c r="E12" s="329">
        <v>22</v>
      </c>
      <c r="F12" s="329">
        <v>21</v>
      </c>
      <c r="G12" s="329">
        <v>23</v>
      </c>
      <c r="H12" s="329">
        <v>16</v>
      </c>
      <c r="I12" s="329">
        <v>17</v>
      </c>
      <c r="J12" s="329">
        <v>18</v>
      </c>
      <c r="K12" s="329">
        <v>20</v>
      </c>
      <c r="L12" s="329">
        <v>13</v>
      </c>
      <c r="M12" s="329">
        <v>20</v>
      </c>
      <c r="N12" s="329">
        <v>15</v>
      </c>
      <c r="O12" s="329">
        <v>9</v>
      </c>
      <c r="P12" s="329">
        <v>8</v>
      </c>
      <c r="Q12" s="329">
        <v>11</v>
      </c>
      <c r="R12" s="329">
        <v>7</v>
      </c>
    </row>
    <row r="13" spans="1:18" ht="9.75" customHeight="1">
      <c r="A13" s="14" t="s">
        <v>20</v>
      </c>
      <c r="B13" s="329">
        <v>1226</v>
      </c>
      <c r="C13" s="329">
        <v>1224</v>
      </c>
      <c r="D13" s="329">
        <v>1183</v>
      </c>
      <c r="E13" s="329">
        <v>1135</v>
      </c>
      <c r="F13" s="329">
        <v>1069</v>
      </c>
      <c r="G13" s="329">
        <v>1038</v>
      </c>
      <c r="H13" s="329">
        <v>1017</v>
      </c>
      <c r="I13" s="329">
        <v>1009</v>
      </c>
      <c r="J13" s="329">
        <v>1011</v>
      </c>
      <c r="K13" s="329">
        <v>1041</v>
      </c>
      <c r="L13" s="329">
        <v>1020</v>
      </c>
      <c r="M13" s="329">
        <v>1018</v>
      </c>
      <c r="N13" s="329">
        <v>829</v>
      </c>
      <c r="O13" s="329">
        <v>808</v>
      </c>
      <c r="P13" s="329">
        <v>740</v>
      </c>
      <c r="Q13" s="329">
        <v>630</v>
      </c>
      <c r="R13" s="329">
        <v>524</v>
      </c>
    </row>
    <row r="14" spans="1:18" ht="9.75" customHeight="1">
      <c r="A14" s="14" t="s">
        <v>21</v>
      </c>
      <c r="B14" s="329">
        <v>471</v>
      </c>
      <c r="C14" s="329">
        <v>453</v>
      </c>
      <c r="D14" s="329">
        <v>405</v>
      </c>
      <c r="E14" s="329">
        <v>378</v>
      </c>
      <c r="F14" s="329">
        <v>404</v>
      </c>
      <c r="G14" s="329">
        <v>332</v>
      </c>
      <c r="H14" s="329">
        <v>338</v>
      </c>
      <c r="I14" s="329">
        <v>342</v>
      </c>
      <c r="J14" s="329">
        <v>328</v>
      </c>
      <c r="K14" s="329">
        <v>322</v>
      </c>
      <c r="L14" s="329">
        <v>312</v>
      </c>
      <c r="M14" s="329">
        <v>326</v>
      </c>
      <c r="N14" s="329">
        <v>250</v>
      </c>
      <c r="O14" s="329">
        <v>261</v>
      </c>
      <c r="P14" s="329">
        <v>230</v>
      </c>
      <c r="Q14" s="329">
        <v>168</v>
      </c>
      <c r="R14" s="329">
        <v>155</v>
      </c>
    </row>
    <row r="15" spans="1:18" ht="9.75" customHeight="1">
      <c r="A15" s="14" t="s">
        <v>22</v>
      </c>
      <c r="B15" s="329">
        <v>755</v>
      </c>
      <c r="C15" s="329">
        <v>771</v>
      </c>
      <c r="D15" s="329">
        <v>778</v>
      </c>
      <c r="E15" s="329">
        <v>757</v>
      </c>
      <c r="F15" s="329">
        <v>665</v>
      </c>
      <c r="G15" s="329">
        <v>706</v>
      </c>
      <c r="H15" s="329">
        <v>679</v>
      </c>
      <c r="I15" s="329">
        <v>667</v>
      </c>
      <c r="J15" s="329">
        <v>683</v>
      </c>
      <c r="K15" s="329">
        <v>719</v>
      </c>
      <c r="L15" s="329">
        <v>708</v>
      </c>
      <c r="M15" s="329">
        <v>692</v>
      </c>
      <c r="N15" s="329">
        <v>579</v>
      </c>
      <c r="O15" s="329">
        <v>547</v>
      </c>
      <c r="P15" s="329">
        <v>510</v>
      </c>
      <c r="Q15" s="329">
        <v>462</v>
      </c>
      <c r="R15" s="329">
        <v>369</v>
      </c>
    </row>
    <row r="16" spans="1:18" ht="9.75" customHeight="1">
      <c r="A16" s="14" t="s">
        <v>8</v>
      </c>
      <c r="B16" s="329">
        <v>2041</v>
      </c>
      <c r="C16" s="329">
        <v>2169</v>
      </c>
      <c r="D16" s="329">
        <v>2173</v>
      </c>
      <c r="E16" s="329">
        <v>2331</v>
      </c>
      <c r="F16" s="329">
        <v>2339</v>
      </c>
      <c r="G16" s="329">
        <v>2395</v>
      </c>
      <c r="H16" s="329">
        <v>2377</v>
      </c>
      <c r="I16" s="329">
        <v>2465</v>
      </c>
      <c r="J16" s="329">
        <v>2532</v>
      </c>
      <c r="K16" s="329">
        <v>2572</v>
      </c>
      <c r="L16" s="329">
        <v>2589</v>
      </c>
      <c r="M16" s="329">
        <v>2458</v>
      </c>
      <c r="N16" s="329">
        <v>2359</v>
      </c>
      <c r="O16" s="329">
        <v>2222</v>
      </c>
      <c r="P16" s="329">
        <v>2105</v>
      </c>
      <c r="Q16" s="329">
        <v>2092</v>
      </c>
      <c r="R16" s="329">
        <v>1834</v>
      </c>
    </row>
    <row r="17" spans="1:18" ht="9.75" customHeight="1">
      <c r="A17" s="14" t="s">
        <v>9</v>
      </c>
      <c r="B17" s="329">
        <v>2689</v>
      </c>
      <c r="C17" s="329">
        <v>2628</v>
      </c>
      <c r="D17" s="329">
        <v>2539</v>
      </c>
      <c r="E17" s="329">
        <v>2583</v>
      </c>
      <c r="F17" s="329">
        <v>2409</v>
      </c>
      <c r="G17" s="329">
        <v>2433</v>
      </c>
      <c r="H17" s="329">
        <v>2349</v>
      </c>
      <c r="I17" s="329">
        <v>2494</v>
      </c>
      <c r="J17" s="329">
        <v>2557</v>
      </c>
      <c r="K17" s="329">
        <v>2773</v>
      </c>
      <c r="L17" s="329">
        <v>2741</v>
      </c>
      <c r="M17" s="329">
        <v>2816</v>
      </c>
      <c r="N17" s="329">
        <v>2688</v>
      </c>
      <c r="O17" s="329">
        <v>2712</v>
      </c>
      <c r="P17" s="329">
        <v>2689</v>
      </c>
      <c r="Q17" s="329">
        <v>2531</v>
      </c>
      <c r="R17" s="329">
        <v>2413</v>
      </c>
    </row>
    <row r="18" spans="1:18" ht="9.75" customHeight="1">
      <c r="A18" s="14" t="s">
        <v>10</v>
      </c>
      <c r="B18" s="329">
        <v>2343</v>
      </c>
      <c r="C18" s="329">
        <v>2354</v>
      </c>
      <c r="D18" s="329">
        <v>2252</v>
      </c>
      <c r="E18" s="329">
        <v>2364</v>
      </c>
      <c r="F18" s="329">
        <v>2321</v>
      </c>
      <c r="G18" s="329">
        <v>2353</v>
      </c>
      <c r="H18" s="329">
        <v>2341</v>
      </c>
      <c r="I18" s="329">
        <v>2310</v>
      </c>
      <c r="J18" s="329">
        <v>2243</v>
      </c>
      <c r="K18" s="329">
        <v>2261</v>
      </c>
      <c r="L18" s="329">
        <v>2237</v>
      </c>
      <c r="M18" s="329">
        <v>2153</v>
      </c>
      <c r="N18" s="329">
        <v>2118</v>
      </c>
      <c r="O18" s="329">
        <v>2170</v>
      </c>
      <c r="P18" s="329">
        <v>2279</v>
      </c>
      <c r="Q18" s="329">
        <v>2358</v>
      </c>
      <c r="R18" s="329">
        <v>2320</v>
      </c>
    </row>
    <row r="19" spans="1:18" ht="9.75" customHeight="1">
      <c r="A19" s="14" t="s">
        <v>11</v>
      </c>
      <c r="B19" s="329">
        <v>1039</v>
      </c>
      <c r="C19" s="329">
        <v>1062</v>
      </c>
      <c r="D19" s="329">
        <v>1090</v>
      </c>
      <c r="E19" s="329">
        <v>1109</v>
      </c>
      <c r="F19" s="329">
        <v>1083</v>
      </c>
      <c r="G19" s="329">
        <v>1107</v>
      </c>
      <c r="H19" s="329">
        <v>1079</v>
      </c>
      <c r="I19" s="329">
        <v>1143</v>
      </c>
      <c r="J19" s="329">
        <v>1152</v>
      </c>
      <c r="K19" s="329">
        <v>1170</v>
      </c>
      <c r="L19" s="329">
        <v>1129</v>
      </c>
      <c r="M19" s="329">
        <v>1169</v>
      </c>
      <c r="N19" s="329">
        <v>1035</v>
      </c>
      <c r="O19" s="329">
        <v>1047</v>
      </c>
      <c r="P19" s="329">
        <v>1013</v>
      </c>
      <c r="Q19" s="329">
        <v>1031</v>
      </c>
      <c r="R19" s="329">
        <v>956</v>
      </c>
    </row>
    <row r="20" spans="1:18" ht="9.75" customHeight="1">
      <c r="A20" s="14" t="s">
        <v>12</v>
      </c>
      <c r="B20" s="329">
        <v>192</v>
      </c>
      <c r="C20" s="329">
        <v>197</v>
      </c>
      <c r="D20" s="329">
        <v>215</v>
      </c>
      <c r="E20" s="329">
        <v>229</v>
      </c>
      <c r="F20" s="329">
        <v>252</v>
      </c>
      <c r="G20" s="329">
        <v>243</v>
      </c>
      <c r="H20" s="329">
        <v>236</v>
      </c>
      <c r="I20" s="329">
        <v>273</v>
      </c>
      <c r="J20" s="329">
        <v>261</v>
      </c>
      <c r="K20" s="329">
        <v>243</v>
      </c>
      <c r="L20" s="329">
        <v>257</v>
      </c>
      <c r="M20" s="329">
        <v>232</v>
      </c>
      <c r="N20" s="329">
        <v>298</v>
      </c>
      <c r="O20" s="329">
        <v>276</v>
      </c>
      <c r="P20" s="329">
        <v>258</v>
      </c>
      <c r="Q20" s="329">
        <v>246</v>
      </c>
      <c r="R20" s="329">
        <v>245</v>
      </c>
    </row>
    <row r="21" spans="1:18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9.75" customHeight="1">
      <c r="A22" s="19" t="s">
        <v>13</v>
      </c>
      <c r="B22" s="329">
        <v>1546</v>
      </c>
      <c r="C22" s="329">
        <v>1669</v>
      </c>
      <c r="D22" s="329">
        <v>1688</v>
      </c>
      <c r="E22" s="329">
        <v>1690</v>
      </c>
      <c r="F22" s="329">
        <v>1618</v>
      </c>
      <c r="G22" s="329">
        <v>1650</v>
      </c>
      <c r="H22" s="329">
        <v>1694</v>
      </c>
      <c r="I22" s="329">
        <v>1683</v>
      </c>
      <c r="J22" s="329">
        <v>1877</v>
      </c>
      <c r="K22" s="329">
        <v>1879</v>
      </c>
      <c r="L22" s="329">
        <v>1883</v>
      </c>
      <c r="M22" s="329">
        <v>1887</v>
      </c>
      <c r="N22" s="329">
        <v>1842</v>
      </c>
      <c r="O22" s="329">
        <v>1779</v>
      </c>
      <c r="P22" s="329">
        <v>1750</v>
      </c>
      <c r="Q22" s="329">
        <v>1775</v>
      </c>
      <c r="R22" s="329">
        <v>1676</v>
      </c>
    </row>
    <row r="23" spans="1:18" ht="9.75" customHeight="1">
      <c r="A23" s="14" t="s">
        <v>7</v>
      </c>
      <c r="B23" s="329">
        <v>5</v>
      </c>
      <c r="C23" s="329">
        <v>3</v>
      </c>
      <c r="D23" s="329">
        <v>3</v>
      </c>
      <c r="E23" s="329">
        <v>2</v>
      </c>
      <c r="F23" s="329">
        <v>5</v>
      </c>
      <c r="G23" s="329">
        <v>3</v>
      </c>
      <c r="H23" s="329">
        <v>1</v>
      </c>
      <c r="I23" s="329">
        <v>6</v>
      </c>
      <c r="J23" s="329">
        <v>2</v>
      </c>
      <c r="K23" s="329">
        <v>3</v>
      </c>
      <c r="L23" s="329">
        <v>2</v>
      </c>
      <c r="M23" s="329">
        <v>2</v>
      </c>
      <c r="N23" s="329">
        <v>4</v>
      </c>
      <c r="O23" s="329">
        <v>1</v>
      </c>
      <c r="P23" s="329">
        <v>1</v>
      </c>
      <c r="Q23" s="329">
        <v>2</v>
      </c>
      <c r="R23" s="329">
        <v>1</v>
      </c>
    </row>
    <row r="24" spans="1:18" ht="9.75" customHeight="1">
      <c r="A24" s="14" t="s">
        <v>20</v>
      </c>
      <c r="B24" s="329">
        <v>219</v>
      </c>
      <c r="C24" s="329">
        <v>232</v>
      </c>
      <c r="D24" s="329">
        <v>255</v>
      </c>
      <c r="E24" s="329">
        <v>235</v>
      </c>
      <c r="F24" s="329">
        <v>213</v>
      </c>
      <c r="G24" s="329">
        <v>206</v>
      </c>
      <c r="H24" s="329">
        <v>196</v>
      </c>
      <c r="I24" s="329">
        <v>186</v>
      </c>
      <c r="J24" s="329">
        <v>200</v>
      </c>
      <c r="K24" s="329">
        <v>187</v>
      </c>
      <c r="L24" s="329">
        <v>224</v>
      </c>
      <c r="M24" s="329">
        <v>194</v>
      </c>
      <c r="N24" s="329">
        <v>148</v>
      </c>
      <c r="O24" s="329">
        <v>155</v>
      </c>
      <c r="P24" s="329">
        <v>150</v>
      </c>
      <c r="Q24" s="329">
        <v>113</v>
      </c>
      <c r="R24" s="329">
        <v>90</v>
      </c>
    </row>
    <row r="25" spans="1:18" ht="9.75" customHeight="1">
      <c r="A25" s="14" t="s">
        <v>21</v>
      </c>
      <c r="B25" s="329">
        <v>74</v>
      </c>
      <c r="C25" s="329">
        <v>81</v>
      </c>
      <c r="D25" s="329">
        <v>88</v>
      </c>
      <c r="E25" s="329">
        <v>69</v>
      </c>
      <c r="F25" s="329">
        <v>85</v>
      </c>
      <c r="G25" s="329">
        <v>66</v>
      </c>
      <c r="H25" s="329">
        <v>61</v>
      </c>
      <c r="I25" s="329">
        <v>58</v>
      </c>
      <c r="J25" s="329">
        <v>57</v>
      </c>
      <c r="K25" s="329">
        <v>43</v>
      </c>
      <c r="L25" s="329">
        <v>55</v>
      </c>
      <c r="M25" s="329">
        <v>53</v>
      </c>
      <c r="N25" s="329">
        <v>41</v>
      </c>
      <c r="O25" s="329">
        <v>50</v>
      </c>
      <c r="P25" s="329">
        <v>42</v>
      </c>
      <c r="Q25" s="329">
        <v>28</v>
      </c>
      <c r="R25" s="329">
        <v>23</v>
      </c>
    </row>
    <row r="26" spans="1:18" ht="9.75" customHeight="1">
      <c r="A26" s="14" t="s">
        <v>22</v>
      </c>
      <c r="B26" s="329">
        <v>145</v>
      </c>
      <c r="C26" s="329">
        <v>151</v>
      </c>
      <c r="D26" s="329">
        <v>167</v>
      </c>
      <c r="E26" s="329">
        <v>166</v>
      </c>
      <c r="F26" s="329">
        <v>128</v>
      </c>
      <c r="G26" s="329">
        <v>140</v>
      </c>
      <c r="H26" s="329">
        <v>135</v>
      </c>
      <c r="I26" s="329">
        <v>128</v>
      </c>
      <c r="J26" s="329">
        <v>143</v>
      </c>
      <c r="K26" s="329">
        <v>144</v>
      </c>
      <c r="L26" s="329">
        <v>169</v>
      </c>
      <c r="M26" s="329">
        <v>141</v>
      </c>
      <c r="N26" s="329">
        <v>107</v>
      </c>
      <c r="O26" s="329">
        <v>105</v>
      </c>
      <c r="P26" s="329">
        <v>108</v>
      </c>
      <c r="Q26" s="329">
        <v>85</v>
      </c>
      <c r="R26" s="329">
        <v>67</v>
      </c>
    </row>
    <row r="27" spans="1:18" ht="9.75" customHeight="1">
      <c r="A27" s="14" t="s">
        <v>8</v>
      </c>
      <c r="B27" s="329">
        <v>403</v>
      </c>
      <c r="C27" s="329">
        <v>484</v>
      </c>
      <c r="D27" s="329">
        <v>484</v>
      </c>
      <c r="E27" s="329">
        <v>530</v>
      </c>
      <c r="F27" s="329">
        <v>513</v>
      </c>
      <c r="G27" s="329">
        <v>530</v>
      </c>
      <c r="H27" s="329">
        <v>562</v>
      </c>
      <c r="I27" s="329">
        <v>555</v>
      </c>
      <c r="J27" s="329">
        <v>604</v>
      </c>
      <c r="K27" s="329">
        <v>565</v>
      </c>
      <c r="L27" s="329">
        <v>548</v>
      </c>
      <c r="M27" s="329">
        <v>540</v>
      </c>
      <c r="N27" s="329">
        <v>593</v>
      </c>
      <c r="O27" s="329">
        <v>509</v>
      </c>
      <c r="P27" s="329">
        <v>450</v>
      </c>
      <c r="Q27" s="329">
        <v>476</v>
      </c>
      <c r="R27" s="329">
        <v>450</v>
      </c>
    </row>
    <row r="28" spans="1:18" ht="9.75" customHeight="1">
      <c r="A28" s="14" t="s">
        <v>9</v>
      </c>
      <c r="B28" s="329">
        <v>431</v>
      </c>
      <c r="C28" s="329">
        <v>476</v>
      </c>
      <c r="D28" s="329">
        <v>442</v>
      </c>
      <c r="E28" s="329">
        <v>462</v>
      </c>
      <c r="F28" s="329">
        <v>411</v>
      </c>
      <c r="G28" s="329">
        <v>413</v>
      </c>
      <c r="H28" s="329">
        <v>418</v>
      </c>
      <c r="I28" s="329">
        <v>428</v>
      </c>
      <c r="J28" s="329">
        <v>513</v>
      </c>
      <c r="K28" s="329">
        <v>544</v>
      </c>
      <c r="L28" s="329">
        <v>587</v>
      </c>
      <c r="M28" s="329">
        <v>556</v>
      </c>
      <c r="N28" s="329">
        <v>555</v>
      </c>
      <c r="O28" s="329">
        <v>566</v>
      </c>
      <c r="P28" s="329">
        <v>593</v>
      </c>
      <c r="Q28" s="329">
        <v>532</v>
      </c>
      <c r="R28" s="329">
        <v>526</v>
      </c>
    </row>
    <row r="29" spans="1:18" ht="9.75" customHeight="1">
      <c r="A29" s="14" t="s">
        <v>10</v>
      </c>
      <c r="B29" s="329">
        <v>335</v>
      </c>
      <c r="C29" s="329">
        <v>320</v>
      </c>
      <c r="D29" s="329">
        <v>316</v>
      </c>
      <c r="E29" s="329">
        <v>299</v>
      </c>
      <c r="F29" s="329">
        <v>293</v>
      </c>
      <c r="G29" s="329">
        <v>313</v>
      </c>
      <c r="H29" s="329">
        <v>335</v>
      </c>
      <c r="I29" s="329">
        <v>328</v>
      </c>
      <c r="J29" s="329">
        <v>356</v>
      </c>
      <c r="K29" s="329">
        <v>366</v>
      </c>
      <c r="L29" s="329">
        <v>329</v>
      </c>
      <c r="M29" s="329">
        <v>367</v>
      </c>
      <c r="N29" s="329">
        <v>353</v>
      </c>
      <c r="O29" s="329">
        <v>357</v>
      </c>
      <c r="P29" s="329">
        <v>399</v>
      </c>
      <c r="Q29" s="329">
        <v>432</v>
      </c>
      <c r="R29" s="329">
        <v>420</v>
      </c>
    </row>
    <row r="30" spans="1:18" ht="9.75" customHeight="1">
      <c r="A30" s="14" t="s">
        <v>11</v>
      </c>
      <c r="B30" s="329">
        <v>123</v>
      </c>
      <c r="C30" s="329">
        <v>128</v>
      </c>
      <c r="D30" s="329">
        <v>158</v>
      </c>
      <c r="E30" s="329">
        <v>138</v>
      </c>
      <c r="F30" s="329">
        <v>150</v>
      </c>
      <c r="G30" s="329">
        <v>153</v>
      </c>
      <c r="H30" s="329">
        <v>145</v>
      </c>
      <c r="I30" s="329">
        <v>141</v>
      </c>
      <c r="J30" s="329">
        <v>164</v>
      </c>
      <c r="K30" s="329">
        <v>175</v>
      </c>
      <c r="L30" s="329">
        <v>153</v>
      </c>
      <c r="M30" s="329">
        <v>192</v>
      </c>
      <c r="N30" s="329">
        <v>142</v>
      </c>
      <c r="O30" s="329">
        <v>150</v>
      </c>
      <c r="P30" s="329">
        <v>130</v>
      </c>
      <c r="Q30" s="329">
        <v>177</v>
      </c>
      <c r="R30" s="329">
        <v>146</v>
      </c>
    </row>
    <row r="31" spans="1:18" ht="9.75" customHeight="1">
      <c r="A31" s="14" t="s">
        <v>12</v>
      </c>
      <c r="B31" s="329">
        <v>30</v>
      </c>
      <c r="C31" s="329">
        <v>26</v>
      </c>
      <c r="D31" s="329">
        <v>30</v>
      </c>
      <c r="E31" s="329">
        <v>24</v>
      </c>
      <c r="F31" s="329">
        <v>33</v>
      </c>
      <c r="G31" s="329">
        <v>32</v>
      </c>
      <c r="H31" s="329">
        <v>37</v>
      </c>
      <c r="I31" s="329">
        <v>39</v>
      </c>
      <c r="J31" s="329">
        <v>38</v>
      </c>
      <c r="K31" s="329">
        <v>39</v>
      </c>
      <c r="L31" s="329">
        <v>40</v>
      </c>
      <c r="M31" s="329">
        <v>36</v>
      </c>
      <c r="N31" s="329">
        <v>47</v>
      </c>
      <c r="O31" s="329">
        <v>41</v>
      </c>
      <c r="P31" s="329">
        <v>27</v>
      </c>
      <c r="Q31" s="329">
        <v>43</v>
      </c>
      <c r="R31" s="329">
        <v>43</v>
      </c>
    </row>
    <row r="32" spans="1:18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9.75" customHeight="1">
      <c r="A33" s="19" t="s">
        <v>14</v>
      </c>
      <c r="B33" s="329">
        <v>6310</v>
      </c>
      <c r="C33" s="329">
        <v>6275</v>
      </c>
      <c r="D33" s="329">
        <v>6172</v>
      </c>
      <c r="E33" s="329">
        <v>6347</v>
      </c>
      <c r="F33" s="329">
        <v>6132</v>
      </c>
      <c r="G33" s="329">
        <v>6075</v>
      </c>
      <c r="H33" s="329">
        <v>5982</v>
      </c>
      <c r="I33" s="329">
        <v>5978</v>
      </c>
      <c r="J33" s="329">
        <v>5890</v>
      </c>
      <c r="K33" s="329">
        <v>6070</v>
      </c>
      <c r="L33" s="329">
        <v>5947</v>
      </c>
      <c r="M33" s="329">
        <v>5543</v>
      </c>
      <c r="N33" s="329">
        <v>5330</v>
      </c>
      <c r="O33" s="329">
        <v>5363</v>
      </c>
      <c r="P33" s="329">
        <v>5337</v>
      </c>
      <c r="Q33" s="329">
        <v>5001</v>
      </c>
      <c r="R33" s="329">
        <v>4702</v>
      </c>
    </row>
    <row r="34" spans="1:18" ht="9.75" customHeight="1">
      <c r="A34" s="14" t="s">
        <v>7</v>
      </c>
      <c r="B34" s="329">
        <v>13</v>
      </c>
      <c r="C34" s="329">
        <v>12</v>
      </c>
      <c r="D34" s="329">
        <v>15</v>
      </c>
      <c r="E34" s="329">
        <v>14</v>
      </c>
      <c r="F34" s="329">
        <v>11</v>
      </c>
      <c r="G34" s="329">
        <v>13</v>
      </c>
      <c r="H34" s="329">
        <v>10</v>
      </c>
      <c r="I34" s="329">
        <v>10</v>
      </c>
      <c r="J34" s="329">
        <v>12</v>
      </c>
      <c r="K34" s="329">
        <v>13</v>
      </c>
      <c r="L34" s="329">
        <v>7</v>
      </c>
      <c r="M34" s="329">
        <v>12</v>
      </c>
      <c r="N34" s="329">
        <v>9</v>
      </c>
      <c r="O34" s="329">
        <v>7</v>
      </c>
      <c r="P34" s="329">
        <v>4</v>
      </c>
      <c r="Q34" s="329">
        <v>6</v>
      </c>
      <c r="R34" s="329">
        <v>5</v>
      </c>
    </row>
    <row r="35" spans="1:18" ht="9.75" customHeight="1">
      <c r="A35" s="14" t="s">
        <v>20</v>
      </c>
      <c r="B35" s="329">
        <v>716</v>
      </c>
      <c r="C35" s="329">
        <v>754</v>
      </c>
      <c r="D35" s="329">
        <v>689</v>
      </c>
      <c r="E35" s="329">
        <v>680</v>
      </c>
      <c r="F35" s="329">
        <v>645</v>
      </c>
      <c r="G35" s="329">
        <v>604</v>
      </c>
      <c r="H35" s="329">
        <v>607</v>
      </c>
      <c r="I35" s="329">
        <v>573</v>
      </c>
      <c r="J35" s="329">
        <v>549</v>
      </c>
      <c r="K35" s="329">
        <v>595</v>
      </c>
      <c r="L35" s="329">
        <v>570</v>
      </c>
      <c r="M35" s="329">
        <v>514</v>
      </c>
      <c r="N35" s="329">
        <v>457</v>
      </c>
      <c r="O35" s="329">
        <v>439</v>
      </c>
      <c r="P35" s="329">
        <v>403</v>
      </c>
      <c r="Q35" s="329">
        <v>328</v>
      </c>
      <c r="R35" s="329">
        <v>273</v>
      </c>
    </row>
    <row r="36" spans="1:18" ht="9.75" customHeight="1">
      <c r="A36" s="14" t="s">
        <v>21</v>
      </c>
      <c r="B36" s="329">
        <v>276</v>
      </c>
      <c r="C36" s="329">
        <v>275</v>
      </c>
      <c r="D36" s="329">
        <v>239</v>
      </c>
      <c r="E36" s="329">
        <v>238</v>
      </c>
      <c r="F36" s="329">
        <v>253</v>
      </c>
      <c r="G36" s="329">
        <v>195</v>
      </c>
      <c r="H36" s="329">
        <v>201</v>
      </c>
      <c r="I36" s="329">
        <v>193</v>
      </c>
      <c r="J36" s="329">
        <v>187</v>
      </c>
      <c r="K36" s="329">
        <v>208</v>
      </c>
      <c r="L36" s="329">
        <v>197</v>
      </c>
      <c r="M36" s="329">
        <v>182</v>
      </c>
      <c r="N36" s="329">
        <v>130</v>
      </c>
      <c r="O36" s="329">
        <v>148</v>
      </c>
      <c r="P36" s="329">
        <v>135</v>
      </c>
      <c r="Q36" s="329">
        <v>92</v>
      </c>
      <c r="R36" s="329">
        <v>90</v>
      </c>
    </row>
    <row r="37" spans="1:18" ht="9.75" customHeight="1">
      <c r="A37" s="14" t="s">
        <v>22</v>
      </c>
      <c r="B37" s="329">
        <v>440</v>
      </c>
      <c r="C37" s="329">
        <v>479</v>
      </c>
      <c r="D37" s="329">
        <v>450</v>
      </c>
      <c r="E37" s="329">
        <v>442</v>
      </c>
      <c r="F37" s="329">
        <v>392</v>
      </c>
      <c r="G37" s="329">
        <v>409</v>
      </c>
      <c r="H37" s="329">
        <v>406</v>
      </c>
      <c r="I37" s="329">
        <v>380</v>
      </c>
      <c r="J37" s="329">
        <v>362</v>
      </c>
      <c r="K37" s="329">
        <v>387</v>
      </c>
      <c r="L37" s="329">
        <v>373</v>
      </c>
      <c r="M37" s="329">
        <v>332</v>
      </c>
      <c r="N37" s="329">
        <v>327</v>
      </c>
      <c r="O37" s="329">
        <v>291</v>
      </c>
      <c r="P37" s="329">
        <v>268</v>
      </c>
      <c r="Q37" s="329">
        <v>236</v>
      </c>
      <c r="R37" s="329">
        <v>183</v>
      </c>
    </row>
    <row r="38" spans="1:18" ht="9.75" customHeight="1">
      <c r="A38" s="14" t="s">
        <v>8</v>
      </c>
      <c r="B38" s="329">
        <v>1195</v>
      </c>
      <c r="C38" s="329">
        <v>1209</v>
      </c>
      <c r="D38" s="329">
        <v>1253</v>
      </c>
      <c r="E38" s="329">
        <v>1321</v>
      </c>
      <c r="F38" s="329">
        <v>1353</v>
      </c>
      <c r="G38" s="329">
        <v>1311</v>
      </c>
      <c r="H38" s="329">
        <v>1326</v>
      </c>
      <c r="I38" s="329">
        <v>1271</v>
      </c>
      <c r="J38" s="329">
        <v>1350</v>
      </c>
      <c r="K38" s="329">
        <v>1360</v>
      </c>
      <c r="L38" s="329">
        <v>1347</v>
      </c>
      <c r="M38" s="329">
        <v>1189</v>
      </c>
      <c r="N38" s="329">
        <v>1145</v>
      </c>
      <c r="O38" s="329">
        <v>1154</v>
      </c>
      <c r="P38" s="329">
        <v>1109</v>
      </c>
      <c r="Q38" s="329">
        <v>1010</v>
      </c>
      <c r="R38" s="329">
        <v>931</v>
      </c>
    </row>
    <row r="39" spans="1:18" ht="9.75" customHeight="1">
      <c r="A39" s="14" t="s">
        <v>9</v>
      </c>
      <c r="B39" s="329">
        <v>1793</v>
      </c>
      <c r="C39" s="329">
        <v>1692</v>
      </c>
      <c r="D39" s="329">
        <v>1632</v>
      </c>
      <c r="E39" s="329">
        <v>1655</v>
      </c>
      <c r="F39" s="329">
        <v>1512</v>
      </c>
      <c r="G39" s="329">
        <v>1555</v>
      </c>
      <c r="H39" s="329">
        <v>1507</v>
      </c>
      <c r="I39" s="329">
        <v>1508</v>
      </c>
      <c r="J39" s="329">
        <v>1513</v>
      </c>
      <c r="K39" s="329">
        <v>1641</v>
      </c>
      <c r="L39" s="329">
        <v>1555</v>
      </c>
      <c r="M39" s="329">
        <v>1564</v>
      </c>
      <c r="N39" s="329">
        <v>1504</v>
      </c>
      <c r="O39" s="329">
        <v>1517</v>
      </c>
      <c r="P39" s="329">
        <v>1488</v>
      </c>
      <c r="Q39" s="329">
        <v>1390</v>
      </c>
      <c r="R39" s="329">
        <v>1288</v>
      </c>
    </row>
    <row r="40" spans="1:18" ht="9.75" customHeight="1">
      <c r="A40" s="14" t="s">
        <v>10</v>
      </c>
      <c r="B40" s="329">
        <v>1671</v>
      </c>
      <c r="C40" s="329">
        <v>1686</v>
      </c>
      <c r="D40" s="329">
        <v>1629</v>
      </c>
      <c r="E40" s="329">
        <v>1710</v>
      </c>
      <c r="F40" s="329">
        <v>1661</v>
      </c>
      <c r="G40" s="329">
        <v>1643</v>
      </c>
      <c r="H40" s="329">
        <v>1598</v>
      </c>
      <c r="I40" s="329">
        <v>1591</v>
      </c>
      <c r="J40" s="329">
        <v>1481</v>
      </c>
      <c r="K40" s="329">
        <v>1494</v>
      </c>
      <c r="L40" s="329">
        <v>1509</v>
      </c>
      <c r="M40" s="329">
        <v>1380</v>
      </c>
      <c r="N40" s="329">
        <v>1342</v>
      </c>
      <c r="O40" s="329">
        <v>1357</v>
      </c>
      <c r="P40" s="329">
        <v>1478</v>
      </c>
      <c r="Q40" s="329">
        <v>1477</v>
      </c>
      <c r="R40" s="329">
        <v>1415</v>
      </c>
    </row>
    <row r="41" spans="1:18" ht="9.75" customHeight="1">
      <c r="A41" s="14" t="s">
        <v>11</v>
      </c>
      <c r="B41" s="329">
        <v>783</v>
      </c>
      <c r="C41" s="329">
        <v>781</v>
      </c>
      <c r="D41" s="329">
        <v>799</v>
      </c>
      <c r="E41" s="329">
        <v>805</v>
      </c>
      <c r="F41" s="329">
        <v>773</v>
      </c>
      <c r="G41" s="329">
        <v>779</v>
      </c>
      <c r="H41" s="329">
        <v>779</v>
      </c>
      <c r="I41" s="329">
        <v>831</v>
      </c>
      <c r="J41" s="329">
        <v>815</v>
      </c>
      <c r="K41" s="329">
        <v>802</v>
      </c>
      <c r="L41" s="329">
        <v>778</v>
      </c>
      <c r="M41" s="329">
        <v>733</v>
      </c>
      <c r="N41" s="329">
        <v>681</v>
      </c>
      <c r="O41" s="329">
        <v>700</v>
      </c>
      <c r="P41" s="329">
        <v>673</v>
      </c>
      <c r="Q41" s="329">
        <v>638</v>
      </c>
      <c r="R41" s="329">
        <v>640</v>
      </c>
    </row>
    <row r="42" spans="1:18" ht="9.75" customHeight="1">
      <c r="A42" s="14" t="s">
        <v>12</v>
      </c>
      <c r="B42" s="329">
        <v>139</v>
      </c>
      <c r="C42" s="329">
        <v>141</v>
      </c>
      <c r="D42" s="329">
        <v>155</v>
      </c>
      <c r="E42" s="329">
        <v>162</v>
      </c>
      <c r="F42" s="329">
        <v>177</v>
      </c>
      <c r="G42" s="329">
        <v>170</v>
      </c>
      <c r="H42" s="329">
        <v>155</v>
      </c>
      <c r="I42" s="329">
        <v>194</v>
      </c>
      <c r="J42" s="329">
        <v>170</v>
      </c>
      <c r="K42" s="329">
        <v>165</v>
      </c>
      <c r="L42" s="329">
        <v>181</v>
      </c>
      <c r="M42" s="329">
        <v>151</v>
      </c>
      <c r="N42" s="329">
        <v>192</v>
      </c>
      <c r="O42" s="329">
        <v>189</v>
      </c>
      <c r="P42" s="329">
        <v>182</v>
      </c>
      <c r="Q42" s="329">
        <v>152</v>
      </c>
      <c r="R42" s="329">
        <v>150</v>
      </c>
    </row>
    <row r="43" spans="1:18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9.75" customHeight="1">
      <c r="A44" s="19" t="s">
        <v>15</v>
      </c>
      <c r="B44" s="329">
        <v>1697</v>
      </c>
      <c r="C44" s="329">
        <v>1713</v>
      </c>
      <c r="D44" s="329">
        <v>1618</v>
      </c>
      <c r="E44" s="329">
        <v>1736</v>
      </c>
      <c r="F44" s="329">
        <v>1744</v>
      </c>
      <c r="G44" s="329">
        <v>1867</v>
      </c>
      <c r="H44" s="329">
        <v>1739</v>
      </c>
      <c r="I44" s="329">
        <v>2050</v>
      </c>
      <c r="J44" s="329">
        <v>2007</v>
      </c>
      <c r="K44" s="329">
        <v>2131</v>
      </c>
      <c r="L44" s="329">
        <v>2156</v>
      </c>
      <c r="M44" s="329">
        <v>2436</v>
      </c>
      <c r="N44" s="329">
        <v>2170</v>
      </c>
      <c r="O44" s="329">
        <v>2102</v>
      </c>
      <c r="P44" s="329">
        <v>2005</v>
      </c>
      <c r="Q44" s="329">
        <v>2123</v>
      </c>
      <c r="R44" s="329">
        <v>1921</v>
      </c>
    </row>
    <row r="45" spans="1:18" ht="9.75" customHeight="1">
      <c r="A45" s="14" t="s">
        <v>7</v>
      </c>
      <c r="B45" s="329">
        <v>5</v>
      </c>
      <c r="C45" s="329">
        <v>8</v>
      </c>
      <c r="D45" s="329">
        <v>8</v>
      </c>
      <c r="E45" s="329">
        <v>6</v>
      </c>
      <c r="F45" s="329">
        <v>5</v>
      </c>
      <c r="G45" s="329">
        <v>7</v>
      </c>
      <c r="H45" s="329">
        <v>5</v>
      </c>
      <c r="I45" s="329">
        <v>1</v>
      </c>
      <c r="J45" s="329">
        <v>4</v>
      </c>
      <c r="K45" s="329">
        <v>4</v>
      </c>
      <c r="L45" s="329">
        <v>4</v>
      </c>
      <c r="M45" s="329">
        <v>6</v>
      </c>
      <c r="N45" s="329">
        <v>2</v>
      </c>
      <c r="O45" s="329">
        <v>1</v>
      </c>
      <c r="P45" s="329">
        <v>3</v>
      </c>
      <c r="Q45" s="329">
        <v>3</v>
      </c>
      <c r="R45" s="329">
        <v>1</v>
      </c>
    </row>
    <row r="46" spans="1:18" ht="9.75" customHeight="1">
      <c r="A46" s="14" t="s">
        <v>20</v>
      </c>
      <c r="B46" s="329">
        <v>291</v>
      </c>
      <c r="C46" s="329">
        <v>238</v>
      </c>
      <c r="D46" s="329">
        <v>239</v>
      </c>
      <c r="E46" s="329">
        <v>220</v>
      </c>
      <c r="F46" s="329">
        <v>211</v>
      </c>
      <c r="G46" s="329">
        <v>228</v>
      </c>
      <c r="H46" s="329">
        <v>214</v>
      </c>
      <c r="I46" s="329">
        <v>250</v>
      </c>
      <c r="J46" s="329">
        <v>262</v>
      </c>
      <c r="K46" s="329">
        <v>259</v>
      </c>
      <c r="L46" s="329">
        <v>226</v>
      </c>
      <c r="M46" s="329">
        <v>310</v>
      </c>
      <c r="N46" s="329">
        <v>224</v>
      </c>
      <c r="O46" s="329">
        <v>214</v>
      </c>
      <c r="P46" s="329">
        <v>187</v>
      </c>
      <c r="Q46" s="329">
        <v>189</v>
      </c>
      <c r="R46" s="329">
        <v>161</v>
      </c>
    </row>
    <row r="47" spans="1:18" ht="9.75" customHeight="1">
      <c r="A47" s="14" t="s">
        <v>21</v>
      </c>
      <c r="B47" s="329">
        <v>121</v>
      </c>
      <c r="C47" s="329">
        <v>97</v>
      </c>
      <c r="D47" s="329">
        <v>78</v>
      </c>
      <c r="E47" s="329">
        <v>71</v>
      </c>
      <c r="F47" s="329">
        <v>66</v>
      </c>
      <c r="G47" s="329">
        <v>71</v>
      </c>
      <c r="H47" s="329">
        <v>76</v>
      </c>
      <c r="I47" s="329">
        <v>91</v>
      </c>
      <c r="J47" s="329">
        <v>84</v>
      </c>
      <c r="K47" s="329">
        <v>71</v>
      </c>
      <c r="L47" s="329">
        <v>60</v>
      </c>
      <c r="M47" s="329">
        <v>91</v>
      </c>
      <c r="N47" s="329">
        <v>79</v>
      </c>
      <c r="O47" s="329">
        <v>63</v>
      </c>
      <c r="P47" s="329">
        <v>53</v>
      </c>
      <c r="Q47" s="329">
        <v>48</v>
      </c>
      <c r="R47" s="329">
        <v>42</v>
      </c>
    </row>
    <row r="48" spans="1:18" ht="9.75" customHeight="1">
      <c r="A48" s="14" t="s">
        <v>22</v>
      </c>
      <c r="B48" s="329">
        <v>170</v>
      </c>
      <c r="C48" s="329">
        <v>141</v>
      </c>
      <c r="D48" s="329">
        <v>161</v>
      </c>
      <c r="E48" s="329">
        <v>149</v>
      </c>
      <c r="F48" s="329">
        <v>145</v>
      </c>
      <c r="G48" s="329">
        <v>157</v>
      </c>
      <c r="H48" s="329">
        <v>138</v>
      </c>
      <c r="I48" s="329">
        <v>159</v>
      </c>
      <c r="J48" s="329">
        <v>178</v>
      </c>
      <c r="K48" s="329">
        <v>188</v>
      </c>
      <c r="L48" s="329">
        <v>166</v>
      </c>
      <c r="M48" s="329">
        <v>219</v>
      </c>
      <c r="N48" s="329">
        <v>145</v>
      </c>
      <c r="O48" s="329">
        <v>151</v>
      </c>
      <c r="P48" s="329">
        <v>134</v>
      </c>
      <c r="Q48" s="329">
        <v>141</v>
      </c>
      <c r="R48" s="329">
        <v>119</v>
      </c>
    </row>
    <row r="49" spans="1:18" ht="9.75" customHeight="1">
      <c r="A49" s="14" t="s">
        <v>8</v>
      </c>
      <c r="B49" s="329">
        <v>443</v>
      </c>
      <c r="C49" s="329">
        <v>476</v>
      </c>
      <c r="D49" s="329">
        <v>436</v>
      </c>
      <c r="E49" s="329">
        <v>480</v>
      </c>
      <c r="F49" s="329">
        <v>473</v>
      </c>
      <c r="G49" s="329">
        <v>554</v>
      </c>
      <c r="H49" s="329">
        <v>489</v>
      </c>
      <c r="I49" s="329">
        <v>639</v>
      </c>
      <c r="J49" s="329">
        <v>578</v>
      </c>
      <c r="K49" s="329">
        <v>647</v>
      </c>
      <c r="L49" s="329">
        <v>694</v>
      </c>
      <c r="M49" s="329">
        <v>729</v>
      </c>
      <c r="N49" s="329">
        <v>621</v>
      </c>
      <c r="O49" s="329">
        <v>559</v>
      </c>
      <c r="P49" s="329">
        <v>546</v>
      </c>
      <c r="Q49" s="329">
        <v>606</v>
      </c>
      <c r="R49" s="329">
        <v>453</v>
      </c>
    </row>
    <row r="50" spans="1:18" ht="9.75" customHeight="1">
      <c r="A50" s="14" t="s">
        <v>9</v>
      </c>
      <c r="B50" s="329">
        <v>465</v>
      </c>
      <c r="C50" s="329">
        <v>460</v>
      </c>
      <c r="D50" s="329">
        <v>465</v>
      </c>
      <c r="E50" s="329">
        <v>466</v>
      </c>
      <c r="F50" s="329">
        <v>486</v>
      </c>
      <c r="G50" s="329">
        <v>465</v>
      </c>
      <c r="H50" s="329">
        <v>424</v>
      </c>
      <c r="I50" s="329">
        <v>558</v>
      </c>
      <c r="J50" s="329">
        <v>531</v>
      </c>
      <c r="K50" s="329">
        <v>588</v>
      </c>
      <c r="L50" s="329">
        <v>599</v>
      </c>
      <c r="M50" s="329">
        <v>696</v>
      </c>
      <c r="N50" s="329">
        <v>629</v>
      </c>
      <c r="O50" s="329">
        <v>629</v>
      </c>
      <c r="P50" s="329">
        <v>608</v>
      </c>
      <c r="Q50" s="329">
        <v>609</v>
      </c>
      <c r="R50" s="329">
        <v>599</v>
      </c>
    </row>
    <row r="51" spans="1:18" ht="9.75" customHeight="1">
      <c r="A51" s="14" t="s">
        <v>10</v>
      </c>
      <c r="B51" s="329">
        <v>337</v>
      </c>
      <c r="C51" s="329">
        <v>348</v>
      </c>
      <c r="D51" s="329">
        <v>307</v>
      </c>
      <c r="E51" s="329">
        <v>355</v>
      </c>
      <c r="F51" s="329">
        <v>367</v>
      </c>
      <c r="G51" s="329">
        <v>397</v>
      </c>
      <c r="H51" s="329">
        <v>408</v>
      </c>
      <c r="I51" s="329">
        <v>391</v>
      </c>
      <c r="J51" s="329">
        <v>406</v>
      </c>
      <c r="K51" s="329">
        <v>401</v>
      </c>
      <c r="L51" s="329">
        <v>399</v>
      </c>
      <c r="M51" s="329">
        <v>406</v>
      </c>
      <c r="N51" s="329">
        <v>423</v>
      </c>
      <c r="O51" s="329">
        <v>456</v>
      </c>
      <c r="P51" s="329">
        <v>402</v>
      </c>
      <c r="Q51" s="329">
        <v>449</v>
      </c>
      <c r="R51" s="329">
        <v>485</v>
      </c>
    </row>
    <row r="52" spans="1:18" ht="9.75" customHeight="1">
      <c r="A52" s="14" t="s">
        <v>11</v>
      </c>
      <c r="B52" s="329">
        <v>133</v>
      </c>
      <c r="C52" s="329">
        <v>153</v>
      </c>
      <c r="D52" s="329">
        <v>133</v>
      </c>
      <c r="E52" s="329">
        <v>166</v>
      </c>
      <c r="F52" s="329">
        <v>160</v>
      </c>
      <c r="G52" s="329">
        <v>175</v>
      </c>
      <c r="H52" s="329">
        <v>155</v>
      </c>
      <c r="I52" s="329">
        <v>171</v>
      </c>
      <c r="J52" s="329">
        <v>173</v>
      </c>
      <c r="K52" s="329">
        <v>193</v>
      </c>
      <c r="L52" s="329">
        <v>198</v>
      </c>
      <c r="M52" s="329">
        <v>244</v>
      </c>
      <c r="N52" s="329">
        <v>212</v>
      </c>
      <c r="O52" s="329">
        <v>197</v>
      </c>
      <c r="P52" s="329">
        <v>210</v>
      </c>
      <c r="Q52" s="329">
        <v>216</v>
      </c>
      <c r="R52" s="329">
        <v>170</v>
      </c>
    </row>
    <row r="53" spans="1:18" ht="9.75" customHeight="1">
      <c r="A53" s="20" t="s">
        <v>12</v>
      </c>
      <c r="B53" s="330">
        <v>23</v>
      </c>
      <c r="C53" s="330">
        <v>30</v>
      </c>
      <c r="D53" s="330">
        <v>30</v>
      </c>
      <c r="E53" s="330">
        <v>43</v>
      </c>
      <c r="F53" s="330">
        <v>42</v>
      </c>
      <c r="G53" s="330">
        <v>41</v>
      </c>
      <c r="H53" s="330">
        <v>44</v>
      </c>
      <c r="I53" s="330">
        <v>40</v>
      </c>
      <c r="J53" s="330">
        <v>53</v>
      </c>
      <c r="K53" s="330">
        <v>39</v>
      </c>
      <c r="L53" s="330">
        <v>36</v>
      </c>
      <c r="M53" s="330">
        <v>45</v>
      </c>
      <c r="N53" s="330">
        <v>59</v>
      </c>
      <c r="O53" s="330">
        <v>46</v>
      </c>
      <c r="P53" s="330">
        <v>49</v>
      </c>
      <c r="Q53" s="330">
        <v>51</v>
      </c>
      <c r="R53" s="330">
        <v>52</v>
      </c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R1"/>
    <mergeCell ref="A2:R2"/>
    <mergeCell ref="A4:R4"/>
    <mergeCell ref="A6:R6"/>
  </mergeCells>
  <printOptions horizontalCentered="1"/>
  <pageMargins left="0.17" right="0.17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R53"/>
  <sheetViews>
    <sheetView view="pageBreakPreview" zoomScaleNormal="90" zoomScaleSheetLayoutView="100" zoomScalePageLayoutView="0" workbookViewId="0" topLeftCell="A1">
      <selection activeCell="A1" sqref="A1:R61"/>
    </sheetView>
  </sheetViews>
  <sheetFormatPr defaultColWidth="9.140625" defaultRowHeight="12.75"/>
  <cols>
    <col min="1" max="1" width="10.8515625" style="1" customWidth="1"/>
    <col min="2" max="4" width="8.7109375" style="1" hidden="1" customWidth="1"/>
    <col min="5" max="7" width="7.421875" style="1" hidden="1" customWidth="1"/>
    <col min="8" max="15" width="7.421875" style="1" customWidth="1"/>
    <col min="16" max="16" width="7.57421875" style="1" customWidth="1"/>
    <col min="17" max="18" width="7.421875" style="1" customWidth="1"/>
    <col min="19" max="16384" width="9.140625" style="1" customWidth="1"/>
  </cols>
  <sheetData>
    <row r="1" spans="1:18" ht="9.75" customHeight="1">
      <c r="A1" s="360" t="s">
        <v>240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</row>
    <row r="2" spans="1:18" ht="9.75" customHeight="1">
      <c r="A2" s="360" t="s">
        <v>217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1:7" ht="9.75" customHeight="1">
      <c r="A3" s="355"/>
      <c r="B3" s="355"/>
      <c r="C3" s="355"/>
      <c r="D3" s="355"/>
      <c r="E3" s="355"/>
      <c r="F3" s="355"/>
      <c r="G3" s="355"/>
    </row>
    <row r="4" spans="1:18" ht="9.75" customHeight="1">
      <c r="A4" s="360" t="s">
        <v>238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</row>
    <row r="5" spans="1:7" ht="9.75" customHeight="1">
      <c r="A5" s="355"/>
      <c r="B5" s="355"/>
      <c r="C5" s="355"/>
      <c r="D5" s="355"/>
      <c r="E5" s="355"/>
      <c r="F5" s="355"/>
      <c r="G5" s="355"/>
    </row>
    <row r="6" spans="1:18" ht="9.75" customHeight="1">
      <c r="A6" s="360" t="s">
        <v>212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</row>
    <row r="7" spans="1:7" ht="9.75" customHeight="1">
      <c r="A7" s="331"/>
      <c r="B7" s="2"/>
      <c r="C7" s="2"/>
      <c r="D7" s="2"/>
      <c r="E7" s="2"/>
      <c r="F7" s="2"/>
      <c r="G7" s="2"/>
    </row>
    <row r="8" spans="1:18" ht="10.5" customHeight="1">
      <c r="A8" s="29" t="s">
        <v>0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</row>
    <row r="9" spans="1:18" ht="10.5" customHeight="1">
      <c r="A9" s="10" t="s">
        <v>16</v>
      </c>
      <c r="B9" s="9">
        <v>1997</v>
      </c>
      <c r="C9" s="9">
        <v>1998</v>
      </c>
      <c r="D9" s="9">
        <v>1999</v>
      </c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  <c r="O9" s="9">
        <v>2010</v>
      </c>
      <c r="P9" s="9">
        <v>2011</v>
      </c>
      <c r="Q9" s="9">
        <v>2012</v>
      </c>
      <c r="R9" s="9">
        <v>2013</v>
      </c>
    </row>
    <row r="10" spans="1:18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9.75" customHeight="1">
      <c r="A11" s="19" t="s">
        <v>6</v>
      </c>
      <c r="B11" s="329">
        <v>3778</v>
      </c>
      <c r="C11" s="329">
        <v>4008</v>
      </c>
      <c r="D11" s="329">
        <v>4070</v>
      </c>
      <c r="E11" s="329">
        <v>4116</v>
      </c>
      <c r="F11" s="329">
        <v>4197</v>
      </c>
      <c r="G11" s="329">
        <v>4081</v>
      </c>
      <c r="H11" s="329">
        <v>4237</v>
      </c>
      <c r="I11" s="329">
        <v>4233</v>
      </c>
      <c r="J11" s="329">
        <v>4187</v>
      </c>
      <c r="K11" s="329">
        <v>4522</v>
      </c>
      <c r="L11" s="329">
        <v>4738</v>
      </c>
      <c r="M11" s="329">
        <v>4727</v>
      </c>
      <c r="N11" s="329">
        <v>4802</v>
      </c>
      <c r="O11" s="329">
        <v>4858</v>
      </c>
      <c r="P11" s="329">
        <v>4622</v>
      </c>
      <c r="Q11" s="329">
        <v>4550</v>
      </c>
      <c r="R11" s="329">
        <v>4317</v>
      </c>
    </row>
    <row r="12" spans="1:18" ht="9.75" customHeight="1">
      <c r="A12" s="14" t="s">
        <v>7</v>
      </c>
      <c r="B12" s="329">
        <v>51</v>
      </c>
      <c r="C12" s="329">
        <v>49</v>
      </c>
      <c r="D12" s="329">
        <v>28</v>
      </c>
      <c r="E12" s="329">
        <v>42</v>
      </c>
      <c r="F12" s="329">
        <v>47</v>
      </c>
      <c r="G12" s="329">
        <v>29</v>
      </c>
      <c r="H12" s="329">
        <v>31</v>
      </c>
      <c r="I12" s="329">
        <v>22</v>
      </c>
      <c r="J12" s="329">
        <v>18</v>
      </c>
      <c r="K12" s="329">
        <v>32</v>
      </c>
      <c r="L12" s="329">
        <v>22</v>
      </c>
      <c r="M12" s="329">
        <v>27</v>
      </c>
      <c r="N12" s="329">
        <v>18</v>
      </c>
      <c r="O12" s="329">
        <v>24</v>
      </c>
      <c r="P12" s="329">
        <v>24</v>
      </c>
      <c r="Q12" s="329">
        <v>17</v>
      </c>
      <c r="R12" s="329">
        <v>9</v>
      </c>
    </row>
    <row r="13" spans="1:18" ht="9.75" customHeight="1">
      <c r="A13" s="14" t="s">
        <v>20</v>
      </c>
      <c r="B13" s="329">
        <v>915</v>
      </c>
      <c r="C13" s="329">
        <v>952</v>
      </c>
      <c r="D13" s="329">
        <v>927</v>
      </c>
      <c r="E13" s="329">
        <v>922</v>
      </c>
      <c r="F13" s="329">
        <v>848</v>
      </c>
      <c r="G13" s="329">
        <v>812</v>
      </c>
      <c r="H13" s="329">
        <v>770</v>
      </c>
      <c r="I13" s="329">
        <v>783</v>
      </c>
      <c r="J13" s="329">
        <v>741</v>
      </c>
      <c r="K13" s="329">
        <v>786</v>
      </c>
      <c r="L13" s="329">
        <v>805</v>
      </c>
      <c r="M13" s="329">
        <v>790</v>
      </c>
      <c r="N13" s="329">
        <v>718</v>
      </c>
      <c r="O13" s="329">
        <v>734</v>
      </c>
      <c r="P13" s="329">
        <v>616</v>
      </c>
      <c r="Q13" s="329">
        <v>512</v>
      </c>
      <c r="R13" s="329">
        <v>509</v>
      </c>
    </row>
    <row r="14" spans="1:18" ht="9.75" customHeight="1">
      <c r="A14" s="14" t="s">
        <v>21</v>
      </c>
      <c r="B14" s="329">
        <v>385</v>
      </c>
      <c r="C14" s="329">
        <v>381</v>
      </c>
      <c r="D14" s="329">
        <v>370</v>
      </c>
      <c r="E14" s="329">
        <v>379</v>
      </c>
      <c r="F14" s="329">
        <v>328</v>
      </c>
      <c r="G14" s="329">
        <v>317</v>
      </c>
      <c r="H14" s="329">
        <v>293</v>
      </c>
      <c r="I14" s="329">
        <v>308</v>
      </c>
      <c r="J14" s="329">
        <v>262</v>
      </c>
      <c r="K14" s="329">
        <v>286</v>
      </c>
      <c r="L14" s="329">
        <v>309</v>
      </c>
      <c r="M14" s="329">
        <v>272</v>
      </c>
      <c r="N14" s="329">
        <v>232</v>
      </c>
      <c r="O14" s="329">
        <v>234</v>
      </c>
      <c r="P14" s="329">
        <v>193</v>
      </c>
      <c r="Q14" s="329">
        <v>175</v>
      </c>
      <c r="R14" s="329">
        <v>140</v>
      </c>
    </row>
    <row r="15" spans="1:18" ht="9.75" customHeight="1">
      <c r="A15" s="14" t="s">
        <v>22</v>
      </c>
      <c r="B15" s="329">
        <v>530</v>
      </c>
      <c r="C15" s="329">
        <v>571</v>
      </c>
      <c r="D15" s="329">
        <v>557</v>
      </c>
      <c r="E15" s="329">
        <v>543</v>
      </c>
      <c r="F15" s="329">
        <v>520</v>
      </c>
      <c r="G15" s="329">
        <v>495</v>
      </c>
      <c r="H15" s="329">
        <v>477</v>
      </c>
      <c r="I15" s="329">
        <v>475</v>
      </c>
      <c r="J15" s="329">
        <v>479</v>
      </c>
      <c r="K15" s="329">
        <v>500</v>
      </c>
      <c r="L15" s="329">
        <v>496</v>
      </c>
      <c r="M15" s="329">
        <v>518</v>
      </c>
      <c r="N15" s="329">
        <v>486</v>
      </c>
      <c r="O15" s="329">
        <v>500</v>
      </c>
      <c r="P15" s="329">
        <v>423</v>
      </c>
      <c r="Q15" s="329">
        <v>337</v>
      </c>
      <c r="R15" s="329">
        <v>369</v>
      </c>
    </row>
    <row r="16" spans="1:18" ht="9.75" customHeight="1">
      <c r="A16" s="14" t="s">
        <v>8</v>
      </c>
      <c r="B16" s="329">
        <v>1182</v>
      </c>
      <c r="C16" s="329">
        <v>1270</v>
      </c>
      <c r="D16" s="329">
        <v>1390</v>
      </c>
      <c r="E16" s="329">
        <v>1420</v>
      </c>
      <c r="F16" s="329">
        <v>1446</v>
      </c>
      <c r="G16" s="329">
        <v>1411</v>
      </c>
      <c r="H16" s="329">
        <v>1469</v>
      </c>
      <c r="I16" s="329">
        <v>1428</v>
      </c>
      <c r="J16" s="329">
        <v>1372</v>
      </c>
      <c r="K16" s="329">
        <v>1525</v>
      </c>
      <c r="L16" s="329">
        <v>1564</v>
      </c>
      <c r="M16" s="329">
        <v>1542</v>
      </c>
      <c r="N16" s="329">
        <v>1532</v>
      </c>
      <c r="O16" s="329">
        <v>1580</v>
      </c>
      <c r="P16" s="329">
        <v>1515</v>
      </c>
      <c r="Q16" s="329">
        <v>1508</v>
      </c>
      <c r="R16" s="329">
        <v>1344</v>
      </c>
    </row>
    <row r="17" spans="1:18" ht="9.75" customHeight="1">
      <c r="A17" s="14" t="s">
        <v>9</v>
      </c>
      <c r="B17" s="329">
        <v>839</v>
      </c>
      <c r="C17" s="329">
        <v>893</v>
      </c>
      <c r="D17" s="329">
        <v>906</v>
      </c>
      <c r="E17" s="329">
        <v>878</v>
      </c>
      <c r="F17" s="329">
        <v>929</v>
      </c>
      <c r="G17" s="329">
        <v>874</v>
      </c>
      <c r="H17" s="329">
        <v>934</v>
      </c>
      <c r="I17" s="329">
        <v>975</v>
      </c>
      <c r="J17" s="329">
        <v>1020</v>
      </c>
      <c r="K17" s="329">
        <v>1044</v>
      </c>
      <c r="L17" s="329">
        <v>1132</v>
      </c>
      <c r="M17" s="329">
        <v>1229</v>
      </c>
      <c r="N17" s="329">
        <v>1237</v>
      </c>
      <c r="O17" s="329">
        <v>1213</v>
      </c>
      <c r="P17" s="329">
        <v>1182</v>
      </c>
      <c r="Q17" s="329">
        <v>1199</v>
      </c>
      <c r="R17" s="329">
        <v>1130</v>
      </c>
    </row>
    <row r="18" spans="1:18" ht="9.75" customHeight="1">
      <c r="A18" s="14" t="s">
        <v>10</v>
      </c>
      <c r="B18" s="329">
        <v>530</v>
      </c>
      <c r="C18" s="329">
        <v>551</v>
      </c>
      <c r="D18" s="329">
        <v>508</v>
      </c>
      <c r="E18" s="329">
        <v>529</v>
      </c>
      <c r="F18" s="329">
        <v>583</v>
      </c>
      <c r="G18" s="329">
        <v>586</v>
      </c>
      <c r="H18" s="329">
        <v>652</v>
      </c>
      <c r="I18" s="329">
        <v>608</v>
      </c>
      <c r="J18" s="329">
        <v>632</v>
      </c>
      <c r="K18" s="329">
        <v>677</v>
      </c>
      <c r="L18" s="329">
        <v>722</v>
      </c>
      <c r="M18" s="329">
        <v>670</v>
      </c>
      <c r="N18" s="329">
        <v>758</v>
      </c>
      <c r="O18" s="329">
        <v>775</v>
      </c>
      <c r="P18" s="329">
        <v>769</v>
      </c>
      <c r="Q18" s="329">
        <v>818</v>
      </c>
      <c r="R18" s="329">
        <v>835</v>
      </c>
    </row>
    <row r="19" spans="1:18" ht="9.75" customHeight="1">
      <c r="A19" s="14" t="s">
        <v>11</v>
      </c>
      <c r="B19" s="329">
        <v>218</v>
      </c>
      <c r="C19" s="329">
        <v>247</v>
      </c>
      <c r="D19" s="329">
        <v>272</v>
      </c>
      <c r="E19" s="329">
        <v>275</v>
      </c>
      <c r="F19" s="329">
        <v>273</v>
      </c>
      <c r="G19" s="329">
        <v>298</v>
      </c>
      <c r="H19" s="329">
        <v>314</v>
      </c>
      <c r="I19" s="329">
        <v>333</v>
      </c>
      <c r="J19" s="329">
        <v>325</v>
      </c>
      <c r="K19" s="329">
        <v>371</v>
      </c>
      <c r="L19" s="329">
        <v>385</v>
      </c>
      <c r="M19" s="329">
        <v>361</v>
      </c>
      <c r="N19" s="329">
        <v>409</v>
      </c>
      <c r="O19" s="329">
        <v>417</v>
      </c>
      <c r="P19" s="329">
        <v>404</v>
      </c>
      <c r="Q19" s="329">
        <v>392</v>
      </c>
      <c r="R19" s="329">
        <v>387</v>
      </c>
    </row>
    <row r="20" spans="1:18" ht="9.75" customHeight="1">
      <c r="A20" s="14" t="s">
        <v>12</v>
      </c>
      <c r="B20" s="329">
        <v>43</v>
      </c>
      <c r="C20" s="329">
        <v>46</v>
      </c>
      <c r="D20" s="329">
        <v>39</v>
      </c>
      <c r="E20" s="329">
        <v>50</v>
      </c>
      <c r="F20" s="329">
        <v>71</v>
      </c>
      <c r="G20" s="329">
        <v>71</v>
      </c>
      <c r="H20" s="329">
        <v>67</v>
      </c>
      <c r="I20" s="329">
        <v>84</v>
      </c>
      <c r="J20" s="329">
        <v>79</v>
      </c>
      <c r="K20" s="329">
        <v>87</v>
      </c>
      <c r="L20" s="329">
        <v>108</v>
      </c>
      <c r="M20" s="329">
        <v>108</v>
      </c>
      <c r="N20" s="329">
        <v>130</v>
      </c>
      <c r="O20" s="329">
        <v>115</v>
      </c>
      <c r="P20" s="329">
        <v>112</v>
      </c>
      <c r="Q20" s="329">
        <v>104</v>
      </c>
      <c r="R20" s="329">
        <v>103</v>
      </c>
    </row>
    <row r="21" spans="1:18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9.75" customHeight="1">
      <c r="A22" s="19" t="s">
        <v>13</v>
      </c>
      <c r="B22" s="329">
        <v>593</v>
      </c>
      <c r="C22" s="329">
        <v>683</v>
      </c>
      <c r="D22" s="329">
        <v>692</v>
      </c>
      <c r="E22" s="329">
        <v>668</v>
      </c>
      <c r="F22" s="329">
        <v>661</v>
      </c>
      <c r="G22" s="329">
        <v>709</v>
      </c>
      <c r="H22" s="329">
        <v>768</v>
      </c>
      <c r="I22" s="329">
        <v>703</v>
      </c>
      <c r="J22" s="329">
        <v>785</v>
      </c>
      <c r="K22" s="329">
        <v>840</v>
      </c>
      <c r="L22" s="329">
        <v>913</v>
      </c>
      <c r="M22" s="329">
        <v>947</v>
      </c>
      <c r="N22" s="329">
        <v>947</v>
      </c>
      <c r="O22" s="329">
        <v>932</v>
      </c>
      <c r="P22" s="329">
        <v>863</v>
      </c>
      <c r="Q22" s="329">
        <v>873</v>
      </c>
      <c r="R22" s="329">
        <v>884</v>
      </c>
    </row>
    <row r="23" spans="1:18" ht="9.75" customHeight="1">
      <c r="A23" s="14" t="s">
        <v>7</v>
      </c>
      <c r="B23" s="329">
        <v>4</v>
      </c>
      <c r="C23" s="329">
        <v>12</v>
      </c>
      <c r="D23" s="329">
        <v>7</v>
      </c>
      <c r="E23" s="329">
        <v>4</v>
      </c>
      <c r="F23" s="329">
        <v>5</v>
      </c>
      <c r="G23" s="329">
        <v>8</v>
      </c>
      <c r="H23" s="329">
        <v>3</v>
      </c>
      <c r="I23" s="329">
        <v>4</v>
      </c>
      <c r="J23" s="329">
        <v>5</v>
      </c>
      <c r="K23" s="329">
        <v>2</v>
      </c>
      <c r="L23" s="329">
        <v>3</v>
      </c>
      <c r="M23" s="329">
        <v>3</v>
      </c>
      <c r="N23" s="329">
        <v>1</v>
      </c>
      <c r="O23" s="329">
        <v>3</v>
      </c>
      <c r="P23" s="329">
        <v>2</v>
      </c>
      <c r="Q23" s="329">
        <v>0</v>
      </c>
      <c r="R23" s="329">
        <v>0</v>
      </c>
    </row>
    <row r="24" spans="1:18" ht="9.75" customHeight="1">
      <c r="A24" s="14" t="s">
        <v>20</v>
      </c>
      <c r="B24" s="329">
        <v>137</v>
      </c>
      <c r="C24" s="329">
        <v>142</v>
      </c>
      <c r="D24" s="329">
        <v>159</v>
      </c>
      <c r="E24" s="329">
        <v>149</v>
      </c>
      <c r="F24" s="329">
        <v>146</v>
      </c>
      <c r="G24" s="329">
        <v>149</v>
      </c>
      <c r="H24" s="329">
        <v>131</v>
      </c>
      <c r="I24" s="329">
        <v>141</v>
      </c>
      <c r="J24" s="329">
        <v>135</v>
      </c>
      <c r="K24" s="329">
        <v>154</v>
      </c>
      <c r="L24" s="329">
        <v>145</v>
      </c>
      <c r="M24" s="329">
        <v>152</v>
      </c>
      <c r="N24" s="329">
        <v>133</v>
      </c>
      <c r="O24" s="329">
        <v>145</v>
      </c>
      <c r="P24" s="329">
        <v>112</v>
      </c>
      <c r="Q24" s="329">
        <v>119</v>
      </c>
      <c r="R24" s="329">
        <v>99</v>
      </c>
    </row>
    <row r="25" spans="1:18" ht="9.75" customHeight="1">
      <c r="A25" s="14" t="s">
        <v>21</v>
      </c>
      <c r="B25" s="329">
        <v>45</v>
      </c>
      <c r="C25" s="329">
        <v>48</v>
      </c>
      <c r="D25" s="329">
        <v>61</v>
      </c>
      <c r="E25" s="329">
        <v>52</v>
      </c>
      <c r="F25" s="329">
        <v>45</v>
      </c>
      <c r="G25" s="329">
        <v>44</v>
      </c>
      <c r="H25" s="329">
        <v>39</v>
      </c>
      <c r="I25" s="329">
        <v>50</v>
      </c>
      <c r="J25" s="329">
        <v>42</v>
      </c>
      <c r="K25" s="329">
        <v>48</v>
      </c>
      <c r="L25" s="329">
        <v>51</v>
      </c>
      <c r="M25" s="329">
        <v>54</v>
      </c>
      <c r="N25" s="329">
        <v>42</v>
      </c>
      <c r="O25" s="329">
        <v>47</v>
      </c>
      <c r="P25" s="329">
        <v>30</v>
      </c>
      <c r="Q25" s="329">
        <v>32</v>
      </c>
      <c r="R25" s="329">
        <v>26</v>
      </c>
    </row>
    <row r="26" spans="1:18" ht="9.75" customHeight="1">
      <c r="A26" s="14" t="s">
        <v>22</v>
      </c>
      <c r="B26" s="329">
        <v>92</v>
      </c>
      <c r="C26" s="329">
        <v>94</v>
      </c>
      <c r="D26" s="329">
        <v>98</v>
      </c>
      <c r="E26" s="329">
        <v>97</v>
      </c>
      <c r="F26" s="329">
        <v>101</v>
      </c>
      <c r="G26" s="329">
        <v>105</v>
      </c>
      <c r="H26" s="329">
        <v>92</v>
      </c>
      <c r="I26" s="329">
        <v>91</v>
      </c>
      <c r="J26" s="329">
        <v>93</v>
      </c>
      <c r="K26" s="329">
        <v>106</v>
      </c>
      <c r="L26" s="329">
        <v>94</v>
      </c>
      <c r="M26" s="329">
        <v>98</v>
      </c>
      <c r="N26" s="329">
        <v>91</v>
      </c>
      <c r="O26" s="329">
        <v>98</v>
      </c>
      <c r="P26" s="329">
        <v>82</v>
      </c>
      <c r="Q26" s="329">
        <v>87</v>
      </c>
      <c r="R26" s="329">
        <v>73</v>
      </c>
    </row>
    <row r="27" spans="1:18" ht="9.75" customHeight="1">
      <c r="A27" s="14" t="s">
        <v>8</v>
      </c>
      <c r="B27" s="329">
        <v>227</v>
      </c>
      <c r="C27" s="329">
        <v>259</v>
      </c>
      <c r="D27" s="329">
        <v>243</v>
      </c>
      <c r="E27" s="329">
        <v>271</v>
      </c>
      <c r="F27" s="329">
        <v>241</v>
      </c>
      <c r="G27" s="329">
        <v>276</v>
      </c>
      <c r="H27" s="329">
        <v>327</v>
      </c>
      <c r="I27" s="329">
        <v>280</v>
      </c>
      <c r="J27" s="329">
        <v>299</v>
      </c>
      <c r="K27" s="329">
        <v>313</v>
      </c>
      <c r="L27" s="329">
        <v>345</v>
      </c>
      <c r="M27" s="329">
        <v>333</v>
      </c>
      <c r="N27" s="329">
        <v>345</v>
      </c>
      <c r="O27" s="329">
        <v>321</v>
      </c>
      <c r="P27" s="329">
        <v>302</v>
      </c>
      <c r="Q27" s="329">
        <v>305</v>
      </c>
      <c r="R27" s="329">
        <v>303</v>
      </c>
    </row>
    <row r="28" spans="1:18" ht="9.75" customHeight="1">
      <c r="A28" s="14" t="s">
        <v>9</v>
      </c>
      <c r="B28" s="329">
        <v>104</v>
      </c>
      <c r="C28" s="329">
        <v>144</v>
      </c>
      <c r="D28" s="329">
        <v>159</v>
      </c>
      <c r="E28" s="329">
        <v>132</v>
      </c>
      <c r="F28" s="329">
        <v>146</v>
      </c>
      <c r="G28" s="329">
        <v>151</v>
      </c>
      <c r="H28" s="329">
        <v>168</v>
      </c>
      <c r="I28" s="329">
        <v>165</v>
      </c>
      <c r="J28" s="329">
        <v>197</v>
      </c>
      <c r="K28" s="329">
        <v>186</v>
      </c>
      <c r="L28" s="329">
        <v>229</v>
      </c>
      <c r="M28" s="329">
        <v>244</v>
      </c>
      <c r="N28" s="329">
        <v>246</v>
      </c>
      <c r="O28" s="329">
        <v>222</v>
      </c>
      <c r="P28" s="329">
        <v>220</v>
      </c>
      <c r="Q28" s="329">
        <v>224</v>
      </c>
      <c r="R28" s="329">
        <v>231</v>
      </c>
    </row>
    <row r="29" spans="1:18" ht="9.75" customHeight="1">
      <c r="A29" s="14" t="s">
        <v>10</v>
      </c>
      <c r="B29" s="329">
        <v>87</v>
      </c>
      <c r="C29" s="329">
        <v>79</v>
      </c>
      <c r="D29" s="329">
        <v>73</v>
      </c>
      <c r="E29" s="329">
        <v>71</v>
      </c>
      <c r="F29" s="329">
        <v>79</v>
      </c>
      <c r="G29" s="329">
        <v>74</v>
      </c>
      <c r="H29" s="329">
        <v>87</v>
      </c>
      <c r="I29" s="329">
        <v>61</v>
      </c>
      <c r="J29" s="329">
        <v>93</v>
      </c>
      <c r="K29" s="329">
        <v>119</v>
      </c>
      <c r="L29" s="329">
        <v>123</v>
      </c>
      <c r="M29" s="329">
        <v>130</v>
      </c>
      <c r="N29" s="329">
        <v>143</v>
      </c>
      <c r="O29" s="329">
        <v>145</v>
      </c>
      <c r="P29" s="329">
        <v>130</v>
      </c>
      <c r="Q29" s="329">
        <v>140</v>
      </c>
      <c r="R29" s="329">
        <v>159</v>
      </c>
    </row>
    <row r="30" spans="1:18" ht="9.75" customHeight="1">
      <c r="A30" s="14" t="s">
        <v>11</v>
      </c>
      <c r="B30" s="329">
        <v>31</v>
      </c>
      <c r="C30" s="329">
        <v>38</v>
      </c>
      <c r="D30" s="329">
        <v>42</v>
      </c>
      <c r="E30" s="329">
        <v>33</v>
      </c>
      <c r="F30" s="329">
        <v>39</v>
      </c>
      <c r="G30" s="329">
        <v>39</v>
      </c>
      <c r="H30" s="329">
        <v>40</v>
      </c>
      <c r="I30" s="329">
        <v>42</v>
      </c>
      <c r="J30" s="329">
        <v>42</v>
      </c>
      <c r="K30" s="329">
        <v>54</v>
      </c>
      <c r="L30" s="329">
        <v>52</v>
      </c>
      <c r="M30" s="329">
        <v>69</v>
      </c>
      <c r="N30" s="329">
        <v>55</v>
      </c>
      <c r="O30" s="329">
        <v>65</v>
      </c>
      <c r="P30" s="329">
        <v>80</v>
      </c>
      <c r="Q30" s="329">
        <v>72</v>
      </c>
      <c r="R30" s="329">
        <v>71</v>
      </c>
    </row>
    <row r="31" spans="1:18" ht="9.75" customHeight="1">
      <c r="A31" s="14" t="s">
        <v>12</v>
      </c>
      <c r="B31" s="329">
        <v>3</v>
      </c>
      <c r="C31" s="329">
        <v>9</v>
      </c>
      <c r="D31" s="329">
        <v>9</v>
      </c>
      <c r="E31" s="329">
        <v>8</v>
      </c>
      <c r="F31" s="329">
        <v>5</v>
      </c>
      <c r="G31" s="329">
        <v>12</v>
      </c>
      <c r="H31" s="329">
        <v>12</v>
      </c>
      <c r="I31" s="329">
        <v>10</v>
      </c>
      <c r="J31" s="329">
        <v>14</v>
      </c>
      <c r="K31" s="329">
        <v>12</v>
      </c>
      <c r="L31" s="329">
        <v>16</v>
      </c>
      <c r="M31" s="329">
        <v>16</v>
      </c>
      <c r="N31" s="329">
        <v>24</v>
      </c>
      <c r="O31" s="329">
        <v>31</v>
      </c>
      <c r="P31" s="329">
        <v>17</v>
      </c>
      <c r="Q31" s="329">
        <v>13</v>
      </c>
      <c r="R31" s="329">
        <v>21</v>
      </c>
    </row>
    <row r="32" spans="1:18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9.75" customHeight="1">
      <c r="A33" s="19" t="s">
        <v>14</v>
      </c>
      <c r="B33" s="329">
        <v>2641</v>
      </c>
      <c r="C33" s="329">
        <v>2806</v>
      </c>
      <c r="D33" s="329">
        <v>2853</v>
      </c>
      <c r="E33" s="329">
        <v>2922</v>
      </c>
      <c r="F33" s="329">
        <v>2990</v>
      </c>
      <c r="G33" s="329">
        <v>2907</v>
      </c>
      <c r="H33" s="329">
        <v>2957</v>
      </c>
      <c r="I33" s="329">
        <v>2988</v>
      </c>
      <c r="J33" s="329">
        <v>2869</v>
      </c>
      <c r="K33" s="329">
        <v>3160</v>
      </c>
      <c r="L33" s="329">
        <v>3219</v>
      </c>
      <c r="M33" s="329">
        <v>3206</v>
      </c>
      <c r="N33" s="329">
        <v>3267</v>
      </c>
      <c r="O33" s="329">
        <v>3362</v>
      </c>
      <c r="P33" s="329">
        <v>3212</v>
      </c>
      <c r="Q33" s="329">
        <v>3138</v>
      </c>
      <c r="R33" s="329">
        <v>2902</v>
      </c>
    </row>
    <row r="34" spans="1:18" ht="9.75" customHeight="1">
      <c r="A34" s="14" t="s">
        <v>7</v>
      </c>
      <c r="B34" s="329">
        <v>36</v>
      </c>
      <c r="C34" s="329">
        <v>30</v>
      </c>
      <c r="D34" s="329">
        <v>16</v>
      </c>
      <c r="E34" s="329">
        <v>31</v>
      </c>
      <c r="F34" s="329">
        <v>32</v>
      </c>
      <c r="G34" s="329">
        <v>14</v>
      </c>
      <c r="H34" s="329">
        <v>27</v>
      </c>
      <c r="I34" s="329">
        <v>11</v>
      </c>
      <c r="J34" s="329">
        <v>12</v>
      </c>
      <c r="K34" s="329">
        <v>26</v>
      </c>
      <c r="L34" s="329">
        <v>14</v>
      </c>
      <c r="M34" s="329">
        <v>21</v>
      </c>
      <c r="N34" s="329">
        <v>12</v>
      </c>
      <c r="O34" s="329">
        <v>16</v>
      </c>
      <c r="P34" s="329">
        <v>17</v>
      </c>
      <c r="Q34" s="329">
        <v>16</v>
      </c>
      <c r="R34" s="329">
        <v>8</v>
      </c>
    </row>
    <row r="35" spans="1:18" ht="9.75" customHeight="1">
      <c r="A35" s="14" t="s">
        <v>20</v>
      </c>
      <c r="B35" s="329">
        <v>621</v>
      </c>
      <c r="C35" s="329">
        <v>655</v>
      </c>
      <c r="D35" s="329">
        <v>625</v>
      </c>
      <c r="E35" s="329">
        <v>634</v>
      </c>
      <c r="F35" s="329">
        <v>566</v>
      </c>
      <c r="G35" s="329">
        <v>549</v>
      </c>
      <c r="H35" s="329">
        <v>536</v>
      </c>
      <c r="I35" s="329">
        <v>534</v>
      </c>
      <c r="J35" s="329">
        <v>486</v>
      </c>
      <c r="K35" s="329">
        <v>519</v>
      </c>
      <c r="L35" s="329">
        <v>524</v>
      </c>
      <c r="M35" s="329">
        <v>525</v>
      </c>
      <c r="N35" s="329">
        <v>474</v>
      </c>
      <c r="O35" s="329">
        <v>507</v>
      </c>
      <c r="P35" s="329">
        <v>430</v>
      </c>
      <c r="Q35" s="329">
        <v>333</v>
      </c>
      <c r="R35" s="329">
        <v>336</v>
      </c>
    </row>
    <row r="36" spans="1:18" ht="9.75" customHeight="1">
      <c r="A36" s="14" t="s">
        <v>21</v>
      </c>
      <c r="B36" s="329">
        <v>269</v>
      </c>
      <c r="C36" s="329">
        <v>258</v>
      </c>
      <c r="D36" s="329">
        <v>252</v>
      </c>
      <c r="E36" s="329">
        <v>271</v>
      </c>
      <c r="F36" s="329">
        <v>241</v>
      </c>
      <c r="G36" s="329">
        <v>232</v>
      </c>
      <c r="H36" s="329">
        <v>216</v>
      </c>
      <c r="I36" s="329">
        <v>212</v>
      </c>
      <c r="J36" s="329">
        <v>186</v>
      </c>
      <c r="K36" s="329">
        <v>203</v>
      </c>
      <c r="L36" s="329">
        <v>206</v>
      </c>
      <c r="M36" s="329">
        <v>177</v>
      </c>
      <c r="N36" s="329">
        <v>158</v>
      </c>
      <c r="O36" s="329">
        <v>159</v>
      </c>
      <c r="P36" s="329">
        <v>135</v>
      </c>
      <c r="Q36" s="329">
        <v>119</v>
      </c>
      <c r="R36" s="329">
        <v>95</v>
      </c>
    </row>
    <row r="37" spans="1:18" ht="9.75" customHeight="1">
      <c r="A37" s="14" t="s">
        <v>22</v>
      </c>
      <c r="B37" s="329">
        <v>352</v>
      </c>
      <c r="C37" s="329">
        <v>397</v>
      </c>
      <c r="D37" s="329">
        <v>373</v>
      </c>
      <c r="E37" s="329">
        <v>363</v>
      </c>
      <c r="F37" s="329">
        <v>325</v>
      </c>
      <c r="G37" s="329">
        <v>317</v>
      </c>
      <c r="H37" s="329">
        <v>320</v>
      </c>
      <c r="I37" s="329">
        <v>322</v>
      </c>
      <c r="J37" s="329">
        <v>300</v>
      </c>
      <c r="K37" s="329">
        <v>316</v>
      </c>
      <c r="L37" s="329">
        <v>318</v>
      </c>
      <c r="M37" s="329">
        <v>348</v>
      </c>
      <c r="N37" s="329">
        <v>316</v>
      </c>
      <c r="O37" s="329">
        <v>348</v>
      </c>
      <c r="P37" s="329">
        <v>295</v>
      </c>
      <c r="Q37" s="329">
        <v>214</v>
      </c>
      <c r="R37" s="329">
        <v>241</v>
      </c>
    </row>
    <row r="38" spans="1:18" ht="9.75" customHeight="1">
      <c r="A38" s="14" t="s">
        <v>8</v>
      </c>
      <c r="B38" s="329">
        <v>768</v>
      </c>
      <c r="C38" s="329">
        <v>820</v>
      </c>
      <c r="D38" s="329">
        <v>954</v>
      </c>
      <c r="E38" s="329">
        <v>960</v>
      </c>
      <c r="F38" s="329">
        <v>988</v>
      </c>
      <c r="G38" s="329">
        <v>969</v>
      </c>
      <c r="H38" s="329">
        <v>947</v>
      </c>
      <c r="I38" s="329">
        <v>934</v>
      </c>
      <c r="J38" s="329">
        <v>850</v>
      </c>
      <c r="K38" s="329">
        <v>1019</v>
      </c>
      <c r="L38" s="329">
        <v>991</v>
      </c>
      <c r="M38" s="329">
        <v>971</v>
      </c>
      <c r="N38" s="329">
        <v>980</v>
      </c>
      <c r="O38" s="329">
        <v>1029</v>
      </c>
      <c r="P38" s="329">
        <v>991</v>
      </c>
      <c r="Q38" s="329">
        <v>1008</v>
      </c>
      <c r="R38" s="329">
        <v>858</v>
      </c>
    </row>
    <row r="39" spans="1:18" ht="9.75" customHeight="1">
      <c r="A39" s="14" t="s">
        <v>9</v>
      </c>
      <c r="B39" s="329">
        <v>629</v>
      </c>
      <c r="C39" s="329">
        <v>661</v>
      </c>
      <c r="D39" s="329">
        <v>649</v>
      </c>
      <c r="E39" s="329">
        <v>647</v>
      </c>
      <c r="F39" s="329">
        <v>674</v>
      </c>
      <c r="G39" s="329">
        <v>643</v>
      </c>
      <c r="H39" s="329">
        <v>653</v>
      </c>
      <c r="I39" s="329">
        <v>687</v>
      </c>
      <c r="J39" s="329">
        <v>717</v>
      </c>
      <c r="K39" s="329">
        <v>733</v>
      </c>
      <c r="L39" s="329">
        <v>774</v>
      </c>
      <c r="M39" s="329">
        <v>846</v>
      </c>
      <c r="N39" s="329">
        <v>845</v>
      </c>
      <c r="O39" s="329">
        <v>854</v>
      </c>
      <c r="P39" s="329">
        <v>827</v>
      </c>
      <c r="Q39" s="329">
        <v>841</v>
      </c>
      <c r="R39" s="329">
        <v>758</v>
      </c>
    </row>
    <row r="40" spans="1:18" ht="9.75" customHeight="1">
      <c r="A40" s="14" t="s">
        <v>10</v>
      </c>
      <c r="B40" s="329">
        <v>389</v>
      </c>
      <c r="C40" s="329">
        <v>424</v>
      </c>
      <c r="D40" s="329">
        <v>371</v>
      </c>
      <c r="E40" s="329">
        <v>395</v>
      </c>
      <c r="F40" s="329">
        <v>457</v>
      </c>
      <c r="G40" s="329">
        <v>458</v>
      </c>
      <c r="H40" s="329">
        <v>500</v>
      </c>
      <c r="I40" s="329">
        <v>495</v>
      </c>
      <c r="J40" s="329">
        <v>491</v>
      </c>
      <c r="K40" s="329">
        <v>510</v>
      </c>
      <c r="L40" s="329">
        <v>539</v>
      </c>
      <c r="M40" s="329">
        <v>490</v>
      </c>
      <c r="N40" s="329">
        <v>552</v>
      </c>
      <c r="O40" s="329">
        <v>569</v>
      </c>
      <c r="P40" s="329">
        <v>569</v>
      </c>
      <c r="Q40" s="329">
        <v>588</v>
      </c>
      <c r="R40" s="329">
        <v>599</v>
      </c>
    </row>
    <row r="41" spans="1:18" ht="9.75" customHeight="1">
      <c r="A41" s="14" t="s">
        <v>11</v>
      </c>
      <c r="B41" s="329">
        <v>164</v>
      </c>
      <c r="C41" s="329">
        <v>186</v>
      </c>
      <c r="D41" s="329">
        <v>211</v>
      </c>
      <c r="E41" s="329">
        <v>218</v>
      </c>
      <c r="F41" s="329">
        <v>213</v>
      </c>
      <c r="G41" s="329">
        <v>226</v>
      </c>
      <c r="H41" s="329">
        <v>247</v>
      </c>
      <c r="I41" s="329">
        <v>263</v>
      </c>
      <c r="J41" s="329">
        <v>259</v>
      </c>
      <c r="K41" s="329">
        <v>286</v>
      </c>
      <c r="L41" s="329">
        <v>295</v>
      </c>
      <c r="M41" s="329">
        <v>270</v>
      </c>
      <c r="N41" s="329">
        <v>310</v>
      </c>
      <c r="O41" s="329">
        <v>312</v>
      </c>
      <c r="P41" s="329">
        <v>295</v>
      </c>
      <c r="Q41" s="329">
        <v>282</v>
      </c>
      <c r="R41" s="329">
        <v>263</v>
      </c>
    </row>
    <row r="42" spans="1:18" ht="9.75" customHeight="1">
      <c r="A42" s="14" t="s">
        <v>12</v>
      </c>
      <c r="B42" s="329">
        <v>34</v>
      </c>
      <c r="C42" s="329">
        <v>30</v>
      </c>
      <c r="D42" s="329">
        <v>27</v>
      </c>
      <c r="E42" s="329">
        <v>37</v>
      </c>
      <c r="F42" s="329">
        <v>60</v>
      </c>
      <c r="G42" s="329">
        <v>48</v>
      </c>
      <c r="H42" s="329">
        <v>47</v>
      </c>
      <c r="I42" s="329">
        <v>64</v>
      </c>
      <c r="J42" s="329">
        <v>54</v>
      </c>
      <c r="K42" s="329">
        <v>67</v>
      </c>
      <c r="L42" s="329">
        <v>82</v>
      </c>
      <c r="M42" s="329">
        <v>83</v>
      </c>
      <c r="N42" s="329">
        <v>94</v>
      </c>
      <c r="O42" s="329">
        <v>75</v>
      </c>
      <c r="P42" s="329">
        <v>83</v>
      </c>
      <c r="Q42" s="329">
        <v>70</v>
      </c>
      <c r="R42" s="329">
        <v>80</v>
      </c>
    </row>
    <row r="43" spans="1:18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9.75" customHeight="1">
      <c r="A44" s="19" t="s">
        <v>15</v>
      </c>
      <c r="B44" s="329">
        <v>544</v>
      </c>
      <c r="C44" s="329">
        <v>519</v>
      </c>
      <c r="D44" s="329">
        <v>525</v>
      </c>
      <c r="E44" s="329">
        <v>526</v>
      </c>
      <c r="F44" s="329">
        <v>546</v>
      </c>
      <c r="G44" s="329">
        <v>465</v>
      </c>
      <c r="H44" s="329">
        <v>512</v>
      </c>
      <c r="I44" s="329">
        <v>542</v>
      </c>
      <c r="J44" s="329">
        <v>533</v>
      </c>
      <c r="K44" s="329">
        <v>522</v>
      </c>
      <c r="L44" s="329">
        <v>606</v>
      </c>
      <c r="M44" s="329">
        <v>574</v>
      </c>
      <c r="N44" s="329">
        <v>588</v>
      </c>
      <c r="O44" s="329">
        <v>564</v>
      </c>
      <c r="P44" s="329">
        <v>547</v>
      </c>
      <c r="Q44" s="329">
        <v>539</v>
      </c>
      <c r="R44" s="329">
        <v>531</v>
      </c>
    </row>
    <row r="45" spans="1:18" ht="9.75" customHeight="1">
      <c r="A45" s="14" t="s">
        <v>7</v>
      </c>
      <c r="B45" s="329">
        <v>11</v>
      </c>
      <c r="C45" s="329">
        <v>7</v>
      </c>
      <c r="D45" s="329">
        <v>5</v>
      </c>
      <c r="E45" s="329">
        <v>7</v>
      </c>
      <c r="F45" s="329">
        <v>10</v>
      </c>
      <c r="G45" s="329">
        <v>7</v>
      </c>
      <c r="H45" s="329">
        <v>1</v>
      </c>
      <c r="I45" s="329">
        <v>7</v>
      </c>
      <c r="J45" s="329">
        <v>1</v>
      </c>
      <c r="K45" s="329">
        <v>4</v>
      </c>
      <c r="L45" s="329">
        <v>5</v>
      </c>
      <c r="M45" s="329">
        <v>3</v>
      </c>
      <c r="N45" s="329">
        <v>5</v>
      </c>
      <c r="O45" s="329">
        <v>5</v>
      </c>
      <c r="P45" s="329">
        <v>5</v>
      </c>
      <c r="Q45" s="329">
        <v>1</v>
      </c>
      <c r="R45" s="329">
        <v>1</v>
      </c>
    </row>
    <row r="46" spans="1:18" ht="9.75" customHeight="1">
      <c r="A46" s="14" t="s">
        <v>20</v>
      </c>
      <c r="B46" s="329">
        <v>157</v>
      </c>
      <c r="C46" s="329">
        <v>155</v>
      </c>
      <c r="D46" s="329">
        <v>143</v>
      </c>
      <c r="E46" s="329">
        <v>139</v>
      </c>
      <c r="F46" s="329">
        <v>136</v>
      </c>
      <c r="G46" s="329">
        <v>114</v>
      </c>
      <c r="H46" s="329">
        <v>103</v>
      </c>
      <c r="I46" s="329">
        <v>108</v>
      </c>
      <c r="J46" s="329">
        <v>120</v>
      </c>
      <c r="K46" s="329">
        <v>113</v>
      </c>
      <c r="L46" s="329">
        <v>136</v>
      </c>
      <c r="M46" s="329">
        <v>113</v>
      </c>
      <c r="N46" s="329">
        <v>111</v>
      </c>
      <c r="O46" s="329">
        <v>82</v>
      </c>
      <c r="P46" s="329">
        <v>74</v>
      </c>
      <c r="Q46" s="329">
        <v>60</v>
      </c>
      <c r="R46" s="329">
        <v>74</v>
      </c>
    </row>
    <row r="47" spans="1:18" ht="9.75" customHeight="1">
      <c r="A47" s="14" t="s">
        <v>21</v>
      </c>
      <c r="B47" s="329">
        <v>71</v>
      </c>
      <c r="C47" s="329">
        <v>75</v>
      </c>
      <c r="D47" s="329">
        <v>57</v>
      </c>
      <c r="E47" s="329">
        <v>56</v>
      </c>
      <c r="F47" s="329">
        <v>42</v>
      </c>
      <c r="G47" s="329">
        <v>41</v>
      </c>
      <c r="H47" s="329">
        <v>38</v>
      </c>
      <c r="I47" s="329">
        <v>46</v>
      </c>
      <c r="J47" s="329">
        <v>34</v>
      </c>
      <c r="K47" s="329">
        <v>35</v>
      </c>
      <c r="L47" s="329">
        <v>52</v>
      </c>
      <c r="M47" s="329">
        <v>41</v>
      </c>
      <c r="N47" s="329">
        <v>32</v>
      </c>
      <c r="O47" s="329">
        <v>28</v>
      </c>
      <c r="P47" s="329">
        <v>28</v>
      </c>
      <c r="Q47" s="329">
        <v>24</v>
      </c>
      <c r="R47" s="329">
        <v>19</v>
      </c>
    </row>
    <row r="48" spans="1:18" ht="9.75" customHeight="1">
      <c r="A48" s="14" t="s">
        <v>22</v>
      </c>
      <c r="B48" s="329">
        <v>86</v>
      </c>
      <c r="C48" s="329">
        <v>80</v>
      </c>
      <c r="D48" s="329">
        <v>86</v>
      </c>
      <c r="E48" s="329">
        <v>83</v>
      </c>
      <c r="F48" s="329">
        <v>94</v>
      </c>
      <c r="G48" s="329">
        <v>73</v>
      </c>
      <c r="H48" s="329">
        <v>65</v>
      </c>
      <c r="I48" s="329">
        <v>62</v>
      </c>
      <c r="J48" s="329">
        <v>86</v>
      </c>
      <c r="K48" s="329">
        <v>78</v>
      </c>
      <c r="L48" s="329">
        <v>84</v>
      </c>
      <c r="M48" s="329">
        <v>72</v>
      </c>
      <c r="N48" s="329">
        <v>79</v>
      </c>
      <c r="O48" s="329">
        <v>54</v>
      </c>
      <c r="P48" s="329">
        <v>46</v>
      </c>
      <c r="Q48" s="329">
        <v>36</v>
      </c>
      <c r="R48" s="329">
        <v>55</v>
      </c>
    </row>
    <row r="49" spans="1:18" ht="9.75" customHeight="1">
      <c r="A49" s="14" t="s">
        <v>8</v>
      </c>
      <c r="B49" s="329">
        <v>187</v>
      </c>
      <c r="C49" s="329">
        <v>191</v>
      </c>
      <c r="D49" s="329">
        <v>193</v>
      </c>
      <c r="E49" s="329">
        <v>189</v>
      </c>
      <c r="F49" s="329">
        <v>217</v>
      </c>
      <c r="G49" s="329">
        <v>166</v>
      </c>
      <c r="H49" s="329">
        <v>195</v>
      </c>
      <c r="I49" s="329">
        <v>214</v>
      </c>
      <c r="J49" s="329">
        <v>223</v>
      </c>
      <c r="K49" s="329">
        <v>193</v>
      </c>
      <c r="L49" s="329">
        <v>228</v>
      </c>
      <c r="M49" s="329">
        <v>238</v>
      </c>
      <c r="N49" s="329">
        <v>207</v>
      </c>
      <c r="O49" s="329">
        <v>230</v>
      </c>
      <c r="P49" s="329">
        <v>222</v>
      </c>
      <c r="Q49" s="329">
        <v>195</v>
      </c>
      <c r="R49" s="329">
        <v>183</v>
      </c>
    </row>
    <row r="50" spans="1:18" ht="9.75" customHeight="1">
      <c r="A50" s="14" t="s">
        <v>9</v>
      </c>
      <c r="B50" s="329">
        <v>106</v>
      </c>
      <c r="C50" s="329">
        <v>88</v>
      </c>
      <c r="D50" s="329">
        <v>98</v>
      </c>
      <c r="E50" s="329">
        <v>99</v>
      </c>
      <c r="F50" s="329">
        <v>109</v>
      </c>
      <c r="G50" s="329">
        <v>80</v>
      </c>
      <c r="H50" s="329">
        <v>113</v>
      </c>
      <c r="I50" s="329">
        <v>123</v>
      </c>
      <c r="J50" s="329">
        <v>106</v>
      </c>
      <c r="K50" s="329">
        <v>125</v>
      </c>
      <c r="L50" s="329">
        <v>129</v>
      </c>
      <c r="M50" s="329">
        <v>139</v>
      </c>
      <c r="N50" s="329">
        <v>146</v>
      </c>
      <c r="O50" s="329">
        <v>137</v>
      </c>
      <c r="P50" s="329">
        <v>135</v>
      </c>
      <c r="Q50" s="329">
        <v>134</v>
      </c>
      <c r="R50" s="329">
        <v>141</v>
      </c>
    </row>
    <row r="51" spans="1:18" ht="9.75" customHeight="1">
      <c r="A51" s="14" t="s">
        <v>10</v>
      </c>
      <c r="B51" s="329">
        <v>54</v>
      </c>
      <c r="C51" s="329">
        <v>48</v>
      </c>
      <c r="D51" s="329">
        <v>64</v>
      </c>
      <c r="E51" s="329">
        <v>63</v>
      </c>
      <c r="F51" s="329">
        <v>47</v>
      </c>
      <c r="G51" s="329">
        <v>54</v>
      </c>
      <c r="H51" s="329">
        <v>65</v>
      </c>
      <c r="I51" s="329">
        <v>52</v>
      </c>
      <c r="J51" s="329">
        <v>48</v>
      </c>
      <c r="K51" s="329">
        <v>48</v>
      </c>
      <c r="L51" s="329">
        <v>60</v>
      </c>
      <c r="M51" s="329">
        <v>50</v>
      </c>
      <c r="N51" s="329">
        <v>63</v>
      </c>
      <c r="O51" s="329">
        <v>61</v>
      </c>
      <c r="P51" s="329">
        <v>70</v>
      </c>
      <c r="Q51" s="329">
        <v>90</v>
      </c>
      <c r="R51" s="329">
        <v>77</v>
      </c>
    </row>
    <row r="52" spans="1:18" ht="9.75" customHeight="1">
      <c r="A52" s="14" t="s">
        <v>11</v>
      </c>
      <c r="B52" s="329">
        <v>23</v>
      </c>
      <c r="C52" s="329">
        <v>23</v>
      </c>
      <c r="D52" s="329">
        <v>19</v>
      </c>
      <c r="E52" s="329">
        <v>24</v>
      </c>
      <c r="F52" s="329">
        <v>21</v>
      </c>
      <c r="G52" s="329">
        <v>33</v>
      </c>
      <c r="H52" s="329">
        <v>27</v>
      </c>
      <c r="I52" s="329">
        <v>28</v>
      </c>
      <c r="J52" s="329">
        <v>24</v>
      </c>
      <c r="K52" s="329">
        <v>31</v>
      </c>
      <c r="L52" s="329">
        <v>38</v>
      </c>
      <c r="M52" s="329">
        <v>22</v>
      </c>
      <c r="N52" s="329">
        <v>44</v>
      </c>
      <c r="O52" s="329">
        <v>40</v>
      </c>
      <c r="P52" s="329">
        <v>29</v>
      </c>
      <c r="Q52" s="329">
        <v>38</v>
      </c>
      <c r="R52" s="329">
        <v>53</v>
      </c>
    </row>
    <row r="53" spans="1:18" ht="9.75" customHeight="1">
      <c r="A53" s="20" t="s">
        <v>12</v>
      </c>
      <c r="B53" s="330">
        <v>6</v>
      </c>
      <c r="C53" s="330">
        <v>7</v>
      </c>
      <c r="D53" s="330">
        <v>3</v>
      </c>
      <c r="E53" s="330">
        <v>5</v>
      </c>
      <c r="F53" s="330">
        <v>6</v>
      </c>
      <c r="G53" s="330">
        <v>11</v>
      </c>
      <c r="H53" s="330">
        <v>8</v>
      </c>
      <c r="I53" s="330">
        <v>10</v>
      </c>
      <c r="J53" s="330">
        <v>11</v>
      </c>
      <c r="K53" s="330">
        <v>8</v>
      </c>
      <c r="L53" s="330">
        <v>10</v>
      </c>
      <c r="M53" s="330">
        <v>9</v>
      </c>
      <c r="N53" s="330">
        <v>12</v>
      </c>
      <c r="O53" s="330">
        <v>9</v>
      </c>
      <c r="P53" s="330">
        <v>12</v>
      </c>
      <c r="Q53" s="330">
        <v>21</v>
      </c>
      <c r="R53" s="330">
        <v>2</v>
      </c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R1"/>
    <mergeCell ref="A2:R2"/>
    <mergeCell ref="A4:R4"/>
    <mergeCell ref="A6:R6"/>
  </mergeCells>
  <printOptions horizontalCentered="1"/>
  <pageMargins left="0.2" right="0.17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O54"/>
  <sheetViews>
    <sheetView view="pageBreakPreview" zoomScaleNormal="90" zoomScaleSheetLayoutView="100" zoomScalePageLayoutView="0" workbookViewId="0" topLeftCell="A22">
      <selection activeCell="Q68" sqref="Q68"/>
    </sheetView>
  </sheetViews>
  <sheetFormatPr defaultColWidth="9.140625" defaultRowHeight="12.75"/>
  <cols>
    <col min="1" max="1" width="11.8515625" style="1" customWidth="1"/>
    <col min="2" max="5" width="8.57421875" style="1" hidden="1" customWidth="1"/>
    <col min="6" max="14" width="8.57421875" style="1" customWidth="1"/>
    <col min="15" max="15" width="9.7109375" style="1" bestFit="1" customWidth="1"/>
    <col min="16" max="16384" width="9.140625" style="1" customWidth="1"/>
  </cols>
  <sheetData>
    <row r="1" spans="1:14" ht="9.75" customHeight="1">
      <c r="A1" s="360" t="s">
        <v>241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ht="9.75" customHeight="1">
      <c r="A2" s="360" t="s">
        <v>218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4" ht="9.75" customHeight="1">
      <c r="A3" s="355"/>
      <c r="B3" s="355"/>
      <c r="C3" s="355"/>
      <c r="D3" s="355"/>
      <c r="E3" s="355"/>
      <c r="F3" s="355"/>
      <c r="G3" s="355"/>
      <c r="H3" s="355"/>
      <c r="I3" s="355"/>
      <c r="J3" s="2"/>
      <c r="K3" s="2"/>
      <c r="L3" s="2"/>
      <c r="M3" s="2"/>
      <c r="N3" s="2"/>
    </row>
    <row r="4" spans="1:14" ht="9.75" customHeight="1">
      <c r="A4" s="360" t="s">
        <v>242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1:14" ht="9.75" customHeight="1">
      <c r="A5" s="355"/>
      <c r="B5" s="355"/>
      <c r="C5" s="355"/>
      <c r="D5" s="355"/>
      <c r="E5" s="355"/>
      <c r="F5" s="355"/>
      <c r="G5" s="355"/>
      <c r="H5" s="355"/>
      <c r="I5" s="355"/>
      <c r="J5" s="2"/>
      <c r="K5" s="2"/>
      <c r="L5" s="2"/>
      <c r="M5" s="2"/>
      <c r="N5" s="2"/>
    </row>
    <row r="6" spans="1:14" ht="9.75" customHeight="1">
      <c r="A6" s="368" t="s">
        <v>210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pans="1:14" ht="9.75" customHeight="1">
      <c r="A7" s="331"/>
      <c r="B7" s="2"/>
      <c r="C7" s="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</row>
    <row r="8" spans="1:14" ht="10.5" customHeight="1">
      <c r="A8" s="29" t="s">
        <v>0</v>
      </c>
      <c r="B8" s="3" t="s">
        <v>213</v>
      </c>
      <c r="C8" s="3" t="s">
        <v>214</v>
      </c>
      <c r="D8" s="3" t="s">
        <v>215</v>
      </c>
      <c r="E8" s="3" t="s">
        <v>216</v>
      </c>
      <c r="F8" s="3" t="s">
        <v>219</v>
      </c>
      <c r="G8" s="3" t="s">
        <v>221</v>
      </c>
      <c r="H8" s="3" t="s">
        <v>222</v>
      </c>
      <c r="I8" s="3" t="s">
        <v>224</v>
      </c>
      <c r="J8" s="3" t="s">
        <v>225</v>
      </c>
      <c r="K8" s="3" t="s">
        <v>226</v>
      </c>
      <c r="L8" s="3" t="s">
        <v>227</v>
      </c>
      <c r="M8" s="3" t="s">
        <v>228</v>
      </c>
      <c r="N8" s="3" t="s">
        <v>229</v>
      </c>
    </row>
    <row r="9" spans="1:14" ht="10.5" customHeight="1">
      <c r="A9" s="10" t="s">
        <v>16</v>
      </c>
      <c r="B9" s="9">
        <v>2001</v>
      </c>
      <c r="C9" s="9">
        <v>2002</v>
      </c>
      <c r="D9" s="9">
        <v>2003</v>
      </c>
      <c r="E9" s="9">
        <v>2004</v>
      </c>
      <c r="F9" s="9">
        <v>2005</v>
      </c>
      <c r="G9" s="9">
        <v>2006</v>
      </c>
      <c r="H9" s="9">
        <v>2007</v>
      </c>
      <c r="I9" s="9">
        <v>2008</v>
      </c>
      <c r="J9" s="9">
        <v>2009</v>
      </c>
      <c r="K9" s="9">
        <v>2010</v>
      </c>
      <c r="L9" s="9">
        <v>2011</v>
      </c>
      <c r="M9" s="9">
        <v>2012</v>
      </c>
      <c r="N9" s="9">
        <v>2013</v>
      </c>
    </row>
    <row r="10" spans="1:15" ht="9.75" customHeight="1">
      <c r="A10" s="14"/>
      <c r="B10" s="334"/>
      <c r="C10" s="334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1" t="s">
        <v>220</v>
      </c>
    </row>
    <row r="11" spans="1:15" ht="9.75" customHeight="1">
      <c r="A11" s="19" t="s">
        <v>6</v>
      </c>
      <c r="B11" s="22">
        <v>81.86365624949364</v>
      </c>
      <c r="C11" s="22">
        <v>82.39235608555002</v>
      </c>
      <c r="D11" s="22">
        <v>82.61731354821788</v>
      </c>
      <c r="E11" s="22">
        <v>83.15380657963638</v>
      </c>
      <c r="F11" s="22">
        <v>83.18513086125498</v>
      </c>
      <c r="G11" s="22">
        <v>84.32051369941273</v>
      </c>
      <c r="H11" s="22">
        <v>85.51422199848292</v>
      </c>
      <c r="I11" s="22">
        <v>86.24765529551225</v>
      </c>
      <c r="J11" s="22">
        <v>86.43910644413916</v>
      </c>
      <c r="K11" s="22">
        <v>86.61100709393374</v>
      </c>
      <c r="L11" s="22">
        <v>85.53441284065451</v>
      </c>
      <c r="M11" s="22">
        <v>84.11223453784943</v>
      </c>
      <c r="N11" s="22">
        <v>82.05776934429686</v>
      </c>
      <c r="O11" s="33">
        <f>F11-E11</f>
        <v>0.031324281618594796</v>
      </c>
    </row>
    <row r="12" spans="1:15" ht="9.75" customHeight="1">
      <c r="A12" s="14" t="s">
        <v>7</v>
      </c>
      <c r="B12" s="22">
        <v>2.559079035295547</v>
      </c>
      <c r="C12" s="22">
        <v>2.3578765722276356</v>
      </c>
      <c r="D12" s="22">
        <v>2.132305153314201</v>
      </c>
      <c r="E12" s="22">
        <v>1.984512176707867</v>
      </c>
      <c r="F12" s="22">
        <v>1.7597731531287628</v>
      </c>
      <c r="G12" s="22">
        <v>1.6524705498542565</v>
      </c>
      <c r="H12" s="22">
        <v>1.5261540208834659</v>
      </c>
      <c r="I12" s="22">
        <v>1.5267066654300818</v>
      </c>
      <c r="J12" s="22">
        <v>1.493834342389704</v>
      </c>
      <c r="K12" s="22">
        <v>1.4801657785671996</v>
      </c>
      <c r="L12" s="22">
        <v>1.322445440092499</v>
      </c>
      <c r="M12" s="22">
        <v>1.2510785159620361</v>
      </c>
      <c r="N12" s="22">
        <v>1.03214600950998</v>
      </c>
      <c r="O12" s="33"/>
    </row>
    <row r="13" spans="1:15" ht="9.75" customHeight="1">
      <c r="A13" s="14" t="s">
        <v>20</v>
      </c>
      <c r="B13" s="22">
        <v>79.20444268384743</v>
      </c>
      <c r="C13" s="22">
        <v>76.94485842026826</v>
      </c>
      <c r="D13" s="22">
        <v>74.13054472971767</v>
      </c>
      <c r="E13" s="22">
        <v>71.64722490526786</v>
      </c>
      <c r="F13" s="22">
        <v>68.8833475964234</v>
      </c>
      <c r="G13" s="22">
        <v>67.13821976601477</v>
      </c>
      <c r="H13" s="22">
        <v>65.66072569764965</v>
      </c>
      <c r="I13" s="22">
        <v>64.30514677743685</v>
      </c>
      <c r="J13" s="22">
        <v>61.50949854526784</v>
      </c>
      <c r="K13" s="22">
        <v>59.61173888522719</v>
      </c>
      <c r="L13" s="22">
        <v>56.17542596755244</v>
      </c>
      <c r="M13" s="22">
        <v>51.53779939608411</v>
      </c>
      <c r="N13" s="22">
        <v>46.70316394087718</v>
      </c>
      <c r="O13" s="33">
        <f>F13-E13</f>
        <v>-2.7638773088444566</v>
      </c>
    </row>
    <row r="14" spans="1:14" ht="9.75" customHeight="1">
      <c r="A14" s="14" t="s">
        <v>21</v>
      </c>
      <c r="B14" s="22">
        <v>53.12264263310438</v>
      </c>
      <c r="C14" s="22">
        <v>49.66287152601171</v>
      </c>
      <c r="D14" s="22">
        <v>46.34622297540184</v>
      </c>
      <c r="E14" s="22">
        <v>43.773034301455326</v>
      </c>
      <c r="F14" s="22">
        <v>40.4909326741881</v>
      </c>
      <c r="G14" s="22">
        <v>38.11300002391029</v>
      </c>
      <c r="H14" s="22">
        <v>37.03011252760607</v>
      </c>
      <c r="I14" s="22">
        <v>35.94594904882725</v>
      </c>
      <c r="J14" s="22">
        <v>33.57044802196431</v>
      </c>
      <c r="K14" s="22">
        <v>32.47562910904557</v>
      </c>
      <c r="L14" s="22">
        <v>30.4268431864871</v>
      </c>
      <c r="M14" s="22">
        <v>27.44825991444098</v>
      </c>
      <c r="N14" s="22">
        <v>24.262233625042466</v>
      </c>
    </row>
    <row r="15" spans="1:14" ht="9.75" customHeight="1">
      <c r="A15" s="14" t="s">
        <v>22</v>
      </c>
      <c r="B15" s="22">
        <v>113.04780876494024</v>
      </c>
      <c r="C15" s="22">
        <v>113.31119726022634</v>
      </c>
      <c r="D15" s="22">
        <v>112.3939179632249</v>
      </c>
      <c r="E15" s="22">
        <v>111.87351376862894</v>
      </c>
      <c r="F15" s="22">
        <v>111.99048786831644</v>
      </c>
      <c r="G15" s="22">
        <v>112.05253908056609</v>
      </c>
      <c r="H15" s="22">
        <v>110.00705869577021</v>
      </c>
      <c r="I15" s="22">
        <v>107.93387262001482</v>
      </c>
      <c r="J15" s="22">
        <v>104.01850445349721</v>
      </c>
      <c r="K15" s="22">
        <v>100.22222599195915</v>
      </c>
      <c r="L15" s="22">
        <v>94.00835108077742</v>
      </c>
      <c r="M15" s="22">
        <v>86.32781191557575</v>
      </c>
      <c r="N15" s="22">
        <v>78.90136488939689</v>
      </c>
    </row>
    <row r="16" spans="1:14" ht="9.75" customHeight="1">
      <c r="A16" s="14" t="s">
        <v>8</v>
      </c>
      <c r="B16" s="22">
        <v>141.79660228066092</v>
      </c>
      <c r="C16" s="22">
        <v>141.61646661385072</v>
      </c>
      <c r="D16" s="22">
        <v>140.20977003202816</v>
      </c>
      <c r="E16" s="22">
        <v>138.75114848610247</v>
      </c>
      <c r="F16" s="22">
        <v>137.07642703442207</v>
      </c>
      <c r="G16" s="22">
        <v>139.54031836802022</v>
      </c>
      <c r="H16" s="22">
        <v>143.89334742756998</v>
      </c>
      <c r="I16" s="22">
        <v>146.0934537436272</v>
      </c>
      <c r="J16" s="22">
        <v>146.85230793115372</v>
      </c>
      <c r="K16" s="22">
        <v>146.26369741958288</v>
      </c>
      <c r="L16" s="22">
        <v>140.64280670353565</v>
      </c>
      <c r="M16" s="22">
        <v>134.01756908281683</v>
      </c>
      <c r="N16" s="22">
        <v>126.39927271740459</v>
      </c>
    </row>
    <row r="17" spans="1:14" ht="9.75" customHeight="1">
      <c r="A17" s="14" t="s">
        <v>9</v>
      </c>
      <c r="B17" s="22">
        <v>136.8359011946411</v>
      </c>
      <c r="C17" s="22">
        <v>140.05691537337106</v>
      </c>
      <c r="D17" s="22">
        <v>142.31230682441185</v>
      </c>
      <c r="E17" s="22">
        <v>144.0719319718096</v>
      </c>
      <c r="F17" s="22">
        <v>143.27032494626374</v>
      </c>
      <c r="G17" s="22">
        <v>142.43843020821436</v>
      </c>
      <c r="H17" s="22">
        <v>140.1650449562754</v>
      </c>
      <c r="I17" s="22">
        <v>139.14939267051943</v>
      </c>
      <c r="J17" s="22">
        <v>137.80838251153818</v>
      </c>
      <c r="K17" s="22">
        <v>137.2423186735469</v>
      </c>
      <c r="L17" s="22">
        <v>137.78787918598996</v>
      </c>
      <c r="M17" s="22">
        <v>138.8089691127681</v>
      </c>
      <c r="N17" s="22">
        <v>137.3206746765876</v>
      </c>
    </row>
    <row r="18" spans="1:14" ht="9.75" customHeight="1">
      <c r="A18" s="14" t="s">
        <v>10</v>
      </c>
      <c r="B18" s="22">
        <v>100.82318342352988</v>
      </c>
      <c r="C18" s="22">
        <v>103.24371394361597</v>
      </c>
      <c r="D18" s="22">
        <v>105.90806912054724</v>
      </c>
      <c r="E18" s="22">
        <v>109.01680031880754</v>
      </c>
      <c r="F18" s="22">
        <v>111.15056061692715</v>
      </c>
      <c r="G18" s="22">
        <v>114.43284742044901</v>
      </c>
      <c r="H18" s="22">
        <v>117.94822184683846</v>
      </c>
      <c r="I18" s="22">
        <v>118.76126569623897</v>
      </c>
      <c r="J18" s="22">
        <v>119.41525810872544</v>
      </c>
      <c r="K18" s="22">
        <v>120.17876448464361</v>
      </c>
      <c r="L18" s="22">
        <v>117.31839452046707</v>
      </c>
      <c r="M18" s="22">
        <v>113.83724797780718</v>
      </c>
      <c r="N18" s="22">
        <v>112.1633397783285</v>
      </c>
    </row>
    <row r="19" spans="1:14" ht="9.75" customHeight="1">
      <c r="A19" s="14" t="s">
        <v>11</v>
      </c>
      <c r="B19" s="22">
        <v>42.79333100494476</v>
      </c>
      <c r="C19" s="22">
        <v>44.00294785973101</v>
      </c>
      <c r="D19" s="22">
        <v>45.007302160944576</v>
      </c>
      <c r="E19" s="22">
        <v>46.570718731178474</v>
      </c>
      <c r="F19" s="22">
        <v>48.18046610196539</v>
      </c>
      <c r="G19" s="22">
        <v>50.44420144033854</v>
      </c>
      <c r="H19" s="22">
        <v>51.862041859094035</v>
      </c>
      <c r="I19" s="22">
        <v>53.52927133345712</v>
      </c>
      <c r="J19" s="22">
        <v>54.164091263336104</v>
      </c>
      <c r="K19" s="22">
        <v>54.75991606739055</v>
      </c>
      <c r="L19" s="22">
        <v>55.32131382893462</v>
      </c>
      <c r="M19" s="22">
        <v>56.57670067295136</v>
      </c>
      <c r="N19" s="22">
        <v>56.46564700526474</v>
      </c>
    </row>
    <row r="20" spans="1:14" ht="9.75" customHeight="1">
      <c r="A20" s="14" t="s">
        <v>12</v>
      </c>
      <c r="B20" s="22">
        <v>4.783439123104011</v>
      </c>
      <c r="C20" s="22">
        <v>4.948613099114407</v>
      </c>
      <c r="D20" s="22">
        <v>5.088090386153172</v>
      </c>
      <c r="E20" s="22">
        <v>5.299886003640326</v>
      </c>
      <c r="F20" s="22">
        <v>5.367785880872173</v>
      </c>
      <c r="G20" s="22">
        <v>5.333462776495144</v>
      </c>
      <c r="H20" s="22">
        <v>5.440937662913538</v>
      </c>
      <c r="I20" s="22">
        <v>5.476786872370934</v>
      </c>
      <c r="J20" s="22">
        <v>5.75770096219298</v>
      </c>
      <c r="K20" s="22">
        <v>5.9353193213713205</v>
      </c>
      <c r="L20" s="22">
        <v>6.082834691082114</v>
      </c>
      <c r="M20" s="22">
        <v>6.122312563046147</v>
      </c>
      <c r="N20" s="22">
        <v>6.264547654648313</v>
      </c>
    </row>
    <row r="21" spans="1:14" ht="9.75" customHeight="1">
      <c r="A21" s="14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</row>
    <row r="22" spans="1:15" ht="9.75" customHeight="1">
      <c r="A22" s="19" t="s">
        <v>13</v>
      </c>
      <c r="B22" s="22">
        <v>82.5990883317583</v>
      </c>
      <c r="C22" s="22">
        <v>83.56043714041897</v>
      </c>
      <c r="D22" s="22">
        <v>83.47126014017451</v>
      </c>
      <c r="E22" s="22">
        <v>82.66854687080313</v>
      </c>
      <c r="F22" s="22">
        <v>83.3877467566302</v>
      </c>
      <c r="G22" s="22">
        <v>84.60004260015879</v>
      </c>
      <c r="H22" s="22">
        <v>85.4419191919192</v>
      </c>
      <c r="I22" s="22">
        <v>85.9235562582215</v>
      </c>
      <c r="J22" s="22">
        <v>86.91482128982129</v>
      </c>
      <c r="K22" s="22">
        <v>86.00164326710286</v>
      </c>
      <c r="L22" s="22">
        <v>84.48501427212179</v>
      </c>
      <c r="M22" s="22">
        <v>83.26287346195463</v>
      </c>
      <c r="N22" s="22">
        <v>81.43280277468628</v>
      </c>
      <c r="O22" s="33">
        <f>F22-E22</f>
        <v>0.7191998858270665</v>
      </c>
    </row>
    <row r="23" spans="1:15" ht="9.75" customHeight="1">
      <c r="A23" s="14" t="s">
        <v>7</v>
      </c>
      <c r="B23" s="22">
        <v>2.112962210483543</v>
      </c>
      <c r="C23" s="22">
        <v>2.208125903324233</v>
      </c>
      <c r="D23" s="22">
        <v>1.7535469472341783</v>
      </c>
      <c r="E23" s="22">
        <v>1.704590501863157</v>
      </c>
      <c r="F23" s="22">
        <v>1.6915814319433518</v>
      </c>
      <c r="G23" s="22">
        <v>1.4814814814814814</v>
      </c>
      <c r="H23" s="22">
        <v>1.1939608688953935</v>
      </c>
      <c r="I23" s="22">
        <v>1.2163600425726016</v>
      </c>
      <c r="J23" s="22">
        <v>1.0156867170748223</v>
      </c>
      <c r="K23" s="22">
        <v>0.8965594530987335</v>
      </c>
      <c r="L23" s="22">
        <v>0.8122577072180174</v>
      </c>
      <c r="M23" s="22">
        <v>0.6920415224913494</v>
      </c>
      <c r="N23" s="22">
        <v>0.5762235747470018</v>
      </c>
      <c r="O23" s="33"/>
    </row>
    <row r="24" spans="1:15" ht="9.75" customHeight="1">
      <c r="A24" s="14" t="s">
        <v>20</v>
      </c>
      <c r="B24" s="22">
        <v>78.96360271437385</v>
      </c>
      <c r="C24" s="22">
        <v>77.87617809554762</v>
      </c>
      <c r="D24" s="22">
        <v>75.09120795413543</v>
      </c>
      <c r="E24" s="22">
        <v>70.69271758436945</v>
      </c>
      <c r="F24" s="22">
        <v>67.79988410276222</v>
      </c>
      <c r="G24" s="22">
        <v>65.20515034348136</v>
      </c>
      <c r="H24" s="22">
        <v>64.09413140393188</v>
      </c>
      <c r="I24" s="22">
        <v>63.319635519028054</v>
      </c>
      <c r="J24" s="22">
        <v>60.9011679192689</v>
      </c>
      <c r="K24" s="22">
        <v>58.74723965088155</v>
      </c>
      <c r="L24" s="22">
        <v>55.9941058835912</v>
      </c>
      <c r="M24" s="22">
        <v>51.10438942037141</v>
      </c>
      <c r="N24" s="22">
        <v>45.909524988504934</v>
      </c>
      <c r="O24" s="33">
        <f>F24-E24</f>
        <v>-2.8928334816072265</v>
      </c>
    </row>
    <row r="25" spans="1:14" ht="9.75" customHeight="1">
      <c r="A25" s="14" t="s">
        <v>21</v>
      </c>
      <c r="B25" s="22">
        <v>44.896288209606986</v>
      </c>
      <c r="C25" s="22">
        <v>43.93816110659073</v>
      </c>
      <c r="D25" s="22">
        <v>41.393168117883455</v>
      </c>
      <c r="E25" s="22">
        <v>37.74817136886102</v>
      </c>
      <c r="F25" s="22">
        <v>35.441101478837325</v>
      </c>
      <c r="G25" s="22">
        <v>32.00595459620394</v>
      </c>
      <c r="H25" s="22">
        <v>31.341463414634145</v>
      </c>
      <c r="I25" s="22">
        <v>31.375607414961905</v>
      </c>
      <c r="J25" s="22">
        <v>29.655213481807895</v>
      </c>
      <c r="K25" s="22">
        <v>29.312488896784508</v>
      </c>
      <c r="L25" s="22">
        <v>28.202393648536557</v>
      </c>
      <c r="M25" s="22">
        <v>25.44136004279855</v>
      </c>
      <c r="N25" s="22">
        <v>22.094828615788845</v>
      </c>
    </row>
    <row r="26" spans="1:14" ht="9.75" customHeight="1">
      <c r="A26" s="14" t="s">
        <v>22</v>
      </c>
      <c r="B26" s="22">
        <v>130.6553473444456</v>
      </c>
      <c r="C26" s="22">
        <v>128.59748682610459</v>
      </c>
      <c r="D26" s="22">
        <v>125.33706181963447</v>
      </c>
      <c r="E26" s="22">
        <v>121.02165020452958</v>
      </c>
      <c r="F26" s="22">
        <v>117.58360302049623</v>
      </c>
      <c r="G26" s="22">
        <v>116.0977465056575</v>
      </c>
      <c r="H26" s="22">
        <v>113.0767827831479</v>
      </c>
      <c r="I26" s="22">
        <v>110.37469070342877</v>
      </c>
      <c r="J26" s="22">
        <v>106.33875995843437</v>
      </c>
      <c r="K26" s="22">
        <v>101.44305102216114</v>
      </c>
      <c r="L26" s="22">
        <v>96.34408602150538</v>
      </c>
      <c r="M26" s="22">
        <v>88.29356533723835</v>
      </c>
      <c r="N26" s="22">
        <v>80.5066365923484</v>
      </c>
    </row>
    <row r="27" spans="1:14" ht="9.75" customHeight="1">
      <c r="A27" s="14" t="s">
        <v>8</v>
      </c>
      <c r="B27" s="22">
        <v>176.3712288274762</v>
      </c>
      <c r="C27" s="22">
        <v>175.76000713203175</v>
      </c>
      <c r="D27" s="22">
        <v>173.12749172957842</v>
      </c>
      <c r="E27" s="22">
        <v>169.49289405684752</v>
      </c>
      <c r="F27" s="22">
        <v>166.3640227176139</v>
      </c>
      <c r="G27" s="22">
        <v>166.12280109523272</v>
      </c>
      <c r="H27" s="22">
        <v>165.95635241384377</v>
      </c>
      <c r="I27" s="22">
        <v>161.7230371937879</v>
      </c>
      <c r="J27" s="22">
        <v>162.22292479010784</v>
      </c>
      <c r="K27" s="22">
        <v>156.77263303386314</v>
      </c>
      <c r="L27" s="22">
        <v>149.5878701536583</v>
      </c>
      <c r="M27" s="22">
        <v>144.17825431395542</v>
      </c>
      <c r="N27" s="22">
        <v>139.57213897139806</v>
      </c>
    </row>
    <row r="28" spans="1:14" ht="9.75" customHeight="1">
      <c r="A28" s="14" t="s">
        <v>9</v>
      </c>
      <c r="B28" s="22">
        <v>137.62931230916465</v>
      </c>
      <c r="C28" s="22">
        <v>142.5520059435364</v>
      </c>
      <c r="D28" s="22">
        <v>142.2609837295447</v>
      </c>
      <c r="E28" s="22">
        <v>141.58139534883722</v>
      </c>
      <c r="F28" s="22">
        <v>143.09687953555877</v>
      </c>
      <c r="G28" s="22">
        <v>143.94558994447073</v>
      </c>
      <c r="H28" s="22">
        <v>144.0872329296262</v>
      </c>
      <c r="I28" s="22">
        <v>143.11573707432967</v>
      </c>
      <c r="J28" s="22">
        <v>142.60733021662324</v>
      </c>
      <c r="K28" s="22">
        <v>139.51339698182937</v>
      </c>
      <c r="L28" s="22">
        <v>139.19032420628255</v>
      </c>
      <c r="M28" s="22">
        <v>136.81533777227557</v>
      </c>
      <c r="N28" s="22">
        <v>135.1279228793489</v>
      </c>
    </row>
    <row r="29" spans="1:14" ht="9.75" customHeight="1">
      <c r="A29" s="14" t="s">
        <v>10</v>
      </c>
      <c r="B29" s="22">
        <v>84.06181381281849</v>
      </c>
      <c r="C29" s="22">
        <v>84.47604536990012</v>
      </c>
      <c r="D29" s="22">
        <v>86.67323931587295</v>
      </c>
      <c r="E29" s="22">
        <v>87.87565659175063</v>
      </c>
      <c r="F29" s="22">
        <v>91.24040646572053</v>
      </c>
      <c r="G29" s="22">
        <v>95.79688500106678</v>
      </c>
      <c r="H29" s="22">
        <v>98.56760317932587</v>
      </c>
      <c r="I29" s="22">
        <v>100.56758461215051</v>
      </c>
      <c r="J29" s="22">
        <v>103.3115864233215</v>
      </c>
      <c r="K29" s="22">
        <v>103.86493083807974</v>
      </c>
      <c r="L29" s="22">
        <v>101.07585561705777</v>
      </c>
      <c r="M29" s="22">
        <v>100.45493213004401</v>
      </c>
      <c r="N29" s="22">
        <v>99.4806938213163</v>
      </c>
    </row>
    <row r="30" spans="1:14" ht="9.75" customHeight="1">
      <c r="A30" s="14" t="s">
        <v>11</v>
      </c>
      <c r="B30" s="22">
        <v>34.18359780513125</v>
      </c>
      <c r="C30" s="22">
        <v>35.490297351139965</v>
      </c>
      <c r="D30" s="22">
        <v>36.46220109906431</v>
      </c>
      <c r="E30" s="22">
        <v>36.47907431061687</v>
      </c>
      <c r="F30" s="22">
        <v>38.451278533592465</v>
      </c>
      <c r="G30" s="22">
        <v>40.5025241820494</v>
      </c>
      <c r="H30" s="22">
        <v>41.00995236804399</v>
      </c>
      <c r="I30" s="22">
        <v>44.073945428582455</v>
      </c>
      <c r="J30" s="22">
        <v>44.234171859373795</v>
      </c>
      <c r="K30" s="22">
        <v>44.37121618514829</v>
      </c>
      <c r="L30" s="22">
        <v>43.680726600985224</v>
      </c>
      <c r="M30" s="22">
        <v>46.11556108562097</v>
      </c>
      <c r="N30" s="22">
        <v>44.555037423096515</v>
      </c>
    </row>
    <row r="31" spans="1:14" ht="9.75" customHeight="1">
      <c r="A31" s="14" t="s">
        <v>12</v>
      </c>
      <c r="B31" s="22">
        <v>3.9853511417492458</v>
      </c>
      <c r="C31" s="22">
        <v>4.148426099645612</v>
      </c>
      <c r="D31" s="22">
        <v>4.382614289735033</v>
      </c>
      <c r="E31" s="22">
        <v>4.309928296708606</v>
      </c>
      <c r="F31" s="22">
        <v>4.585537918871252</v>
      </c>
      <c r="G31" s="22">
        <v>4.701213735409256</v>
      </c>
      <c r="H31" s="22">
        <v>4.721467978762041</v>
      </c>
      <c r="I31" s="22">
        <v>4.571062308133454</v>
      </c>
      <c r="J31" s="22">
        <v>4.969418960244648</v>
      </c>
      <c r="K31" s="22">
        <v>5.199735886431165</v>
      </c>
      <c r="L31" s="22">
        <v>5.089058524173028</v>
      </c>
      <c r="M31" s="22">
        <v>5.253969573530634</v>
      </c>
      <c r="N31" s="22">
        <v>5.538534056092387</v>
      </c>
    </row>
    <row r="32" spans="1:14" ht="9.75" customHeight="1">
      <c r="A32" s="14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</row>
    <row r="33" spans="1:15" ht="9.75" customHeight="1">
      <c r="A33" s="19" t="s">
        <v>14</v>
      </c>
      <c r="B33" s="22">
        <v>81.75134708351226</v>
      </c>
      <c r="C33" s="22">
        <v>82.17875459651955</v>
      </c>
      <c r="D33" s="22">
        <v>82.44246737635278</v>
      </c>
      <c r="E33" s="22">
        <v>82.9067027692993</v>
      </c>
      <c r="F33" s="22">
        <v>82.53577860497938</v>
      </c>
      <c r="G33" s="22">
        <v>83.38958090446094</v>
      </c>
      <c r="H33" s="22">
        <v>84.21115580594041</v>
      </c>
      <c r="I33" s="22">
        <v>84.27526449073952</v>
      </c>
      <c r="J33" s="22">
        <v>84.12683509276663</v>
      </c>
      <c r="K33" s="22">
        <v>84.54284469962937</v>
      </c>
      <c r="L33" s="22">
        <v>83.82209144975698</v>
      </c>
      <c r="M33" s="22">
        <v>82.5572067356637</v>
      </c>
      <c r="N33" s="22">
        <v>80.97161595760853</v>
      </c>
      <c r="O33" s="33">
        <f>F33-E33</f>
        <v>-0.37092416431991637</v>
      </c>
    </row>
    <row r="34" spans="1:15" ht="9.75" customHeight="1">
      <c r="A34" s="14" t="s">
        <v>7</v>
      </c>
      <c r="B34" s="22">
        <v>2.564164590338421</v>
      </c>
      <c r="C34" s="22">
        <v>2.229036442976766</v>
      </c>
      <c r="D34" s="22">
        <v>2.1187660490770703</v>
      </c>
      <c r="E34" s="22">
        <v>1.9636166659143233</v>
      </c>
      <c r="F34" s="22">
        <v>1.705229370068209</v>
      </c>
      <c r="G34" s="22">
        <v>1.6633768768435762</v>
      </c>
      <c r="H34" s="22">
        <v>1.6048680999030391</v>
      </c>
      <c r="I34" s="22">
        <v>1.5676809600072181</v>
      </c>
      <c r="J34" s="22">
        <v>1.5864320116870962</v>
      </c>
      <c r="K34" s="22">
        <v>1.601973077632307</v>
      </c>
      <c r="L34" s="22">
        <v>1.3915624927522787</v>
      </c>
      <c r="M34" s="22">
        <v>1.4039240256651235</v>
      </c>
      <c r="N34" s="22">
        <v>1.1760907665344524</v>
      </c>
      <c r="O34" s="33"/>
    </row>
    <row r="35" spans="1:15" ht="9.75" customHeight="1">
      <c r="A35" s="14" t="s">
        <v>20</v>
      </c>
      <c r="B35" s="22">
        <v>75.55515231247306</v>
      </c>
      <c r="C35" s="22">
        <v>74.40749586625023</v>
      </c>
      <c r="D35" s="22">
        <v>72.32598412384793</v>
      </c>
      <c r="E35" s="22">
        <v>70.82436263956046</v>
      </c>
      <c r="F35" s="22">
        <v>67.89429460703677</v>
      </c>
      <c r="G35" s="22">
        <v>66.11589589964426</v>
      </c>
      <c r="H35" s="22">
        <v>63.7737655587471</v>
      </c>
      <c r="I35" s="22">
        <v>61.041432498302854</v>
      </c>
      <c r="J35" s="22">
        <v>57.82346329699588</v>
      </c>
      <c r="K35" s="22">
        <v>56.480020746439614</v>
      </c>
      <c r="L35" s="22">
        <v>53.26873900799517</v>
      </c>
      <c r="M35" s="22">
        <v>49.0484278372964</v>
      </c>
      <c r="N35" s="22">
        <v>44.998728537154356</v>
      </c>
      <c r="O35" s="33">
        <f>F35-E35</f>
        <v>-2.9300680325236925</v>
      </c>
    </row>
    <row r="36" spans="1:14" ht="9.75" customHeight="1">
      <c r="A36" s="14" t="s">
        <v>21</v>
      </c>
      <c r="B36" s="22">
        <v>54.49385052034059</v>
      </c>
      <c r="C36" s="22">
        <v>51.63809484036667</v>
      </c>
      <c r="D36" s="22">
        <v>48.767383712520406</v>
      </c>
      <c r="E36" s="22">
        <v>46.154470390132076</v>
      </c>
      <c r="F36" s="22">
        <v>42.10795700618135</v>
      </c>
      <c r="G36" s="22">
        <v>39.62162784450669</v>
      </c>
      <c r="H36" s="22">
        <v>38.01191362620998</v>
      </c>
      <c r="I36" s="22">
        <v>36.009670441532</v>
      </c>
      <c r="J36" s="22">
        <v>33.31840573219884</v>
      </c>
      <c r="K36" s="22">
        <v>32.22276046432352</v>
      </c>
      <c r="L36" s="22">
        <v>29.837480954799393</v>
      </c>
      <c r="M36" s="22">
        <v>26.81751905649582</v>
      </c>
      <c r="N36" s="22">
        <v>24.04968009032744</v>
      </c>
    </row>
    <row r="37" spans="1:14" ht="9.75" customHeight="1">
      <c r="A37" s="14" t="s">
        <v>22</v>
      </c>
      <c r="B37" s="22">
        <v>100.22408825629786</v>
      </c>
      <c r="C37" s="22">
        <v>102.22721126616834</v>
      </c>
      <c r="D37" s="22">
        <v>102.60837229069274</v>
      </c>
      <c r="E37" s="22">
        <v>104.87845860871512</v>
      </c>
      <c r="F37" s="22">
        <v>106.7624106109611</v>
      </c>
      <c r="G37" s="22">
        <v>107.53494510768492</v>
      </c>
      <c r="H37" s="22">
        <v>104.46313065976715</v>
      </c>
      <c r="I37" s="22">
        <v>100.56250717483641</v>
      </c>
      <c r="J37" s="22">
        <v>96.01853920035738</v>
      </c>
      <c r="K37" s="22">
        <v>93.21089950827243</v>
      </c>
      <c r="L37" s="22">
        <v>87.67210844496525</v>
      </c>
      <c r="M37" s="22">
        <v>81.0258316298086</v>
      </c>
      <c r="N37" s="22">
        <v>74.838502157772</v>
      </c>
    </row>
    <row r="38" spans="1:14" ht="9.75" customHeight="1">
      <c r="A38" s="14" t="s">
        <v>8</v>
      </c>
      <c r="B38" s="22">
        <v>124.37604459949074</v>
      </c>
      <c r="C38" s="22">
        <v>123.45985637924518</v>
      </c>
      <c r="D38" s="22">
        <v>122.2626211969241</v>
      </c>
      <c r="E38" s="22">
        <v>120.070491081034</v>
      </c>
      <c r="F38" s="22">
        <v>118.64475842187292</v>
      </c>
      <c r="G38" s="22">
        <v>121.8961625282167</v>
      </c>
      <c r="H38" s="22">
        <v>127.33288639951559</v>
      </c>
      <c r="I38" s="22">
        <v>130.68105494111853</v>
      </c>
      <c r="J38" s="22">
        <v>133.05045871559633</v>
      </c>
      <c r="K38" s="22">
        <v>134.8930917221782</v>
      </c>
      <c r="L38" s="22">
        <v>130.20062869822485</v>
      </c>
      <c r="M38" s="22">
        <v>123.71681816126261</v>
      </c>
      <c r="N38" s="22">
        <v>116.8724735588903</v>
      </c>
    </row>
    <row r="39" spans="1:14" ht="9.75" customHeight="1">
      <c r="A39" s="14" t="s">
        <v>9</v>
      </c>
      <c r="B39" s="22">
        <v>134.81483130063208</v>
      </c>
      <c r="C39" s="22">
        <v>137.6364389996776</v>
      </c>
      <c r="D39" s="22">
        <v>140.19399101017268</v>
      </c>
      <c r="E39" s="22">
        <v>141.27126230975827</v>
      </c>
      <c r="F39" s="22">
        <v>138.82607876389673</v>
      </c>
      <c r="G39" s="22">
        <v>136.31214029999546</v>
      </c>
      <c r="H39" s="22">
        <v>131.75195068327798</v>
      </c>
      <c r="I39" s="22">
        <v>129.21087156389783</v>
      </c>
      <c r="J39" s="22">
        <v>127.91343232357899</v>
      </c>
      <c r="K39" s="22">
        <v>128.1151211145128</v>
      </c>
      <c r="L39" s="22">
        <v>130.78971805259346</v>
      </c>
      <c r="M39" s="22">
        <v>135.22961514758697</v>
      </c>
      <c r="N39" s="22">
        <v>135.91901478266615</v>
      </c>
    </row>
    <row r="40" spans="1:14" ht="9.75" customHeight="1">
      <c r="A40" s="14" t="s">
        <v>10</v>
      </c>
      <c r="B40" s="22">
        <v>108.97001355769997</v>
      </c>
      <c r="C40" s="22">
        <v>111.33947911943983</v>
      </c>
      <c r="D40" s="22">
        <v>113.36176986815788</v>
      </c>
      <c r="E40" s="22">
        <v>116.68187852638566</v>
      </c>
      <c r="F40" s="22">
        <v>118.53829609145716</v>
      </c>
      <c r="G40" s="22">
        <v>121.50512963387852</v>
      </c>
      <c r="H40" s="22">
        <v>125.49980798337363</v>
      </c>
      <c r="I40" s="22">
        <v>126.58697922710921</v>
      </c>
      <c r="J40" s="22">
        <v>126.14904793171372</v>
      </c>
      <c r="K40" s="22">
        <v>126.23468752569205</v>
      </c>
      <c r="L40" s="22">
        <v>122.82355613606678</v>
      </c>
      <c r="M40" s="22">
        <v>117.60745390178747</v>
      </c>
      <c r="N40" s="22">
        <v>114.98286955795103</v>
      </c>
    </row>
    <row r="41" spans="1:14" ht="9.75" customHeight="1">
      <c r="A41" s="14" t="s">
        <v>11</v>
      </c>
      <c r="B41" s="22">
        <v>48.269436809987425</v>
      </c>
      <c r="C41" s="22">
        <v>49.30731835255107</v>
      </c>
      <c r="D41" s="22">
        <v>50.419295130888074</v>
      </c>
      <c r="E41" s="22">
        <v>52.09887881222975</v>
      </c>
      <c r="F41" s="22">
        <v>53.67124539453858</v>
      </c>
      <c r="G41" s="22">
        <v>55.871035046108126</v>
      </c>
      <c r="H41" s="22">
        <v>57.35213513378843</v>
      </c>
      <c r="I41" s="22">
        <v>58.08578855276067</v>
      </c>
      <c r="J41" s="22">
        <v>58.356147465058356</v>
      </c>
      <c r="K41" s="22">
        <v>58.73442054346577</v>
      </c>
      <c r="L41" s="22">
        <v>59.55222429825793</v>
      </c>
      <c r="M41" s="22">
        <v>60.41575712798468</v>
      </c>
      <c r="N41" s="22">
        <v>61.00006916107615</v>
      </c>
    </row>
    <row r="42" spans="1:14" ht="9.75" customHeight="1">
      <c r="A42" s="14" t="s">
        <v>12</v>
      </c>
      <c r="B42" s="22">
        <v>5.321411159403753</v>
      </c>
      <c r="C42" s="22">
        <v>5.450420961283742</v>
      </c>
      <c r="D42" s="22">
        <v>5.568466258279299</v>
      </c>
      <c r="E42" s="22">
        <v>5.864285085445422</v>
      </c>
      <c r="F42" s="22">
        <v>5.869689041638107</v>
      </c>
      <c r="G42" s="22">
        <v>5.820989042000086</v>
      </c>
      <c r="H42" s="22">
        <v>6.053049842487461</v>
      </c>
      <c r="I42" s="22">
        <v>6.169817329676441</v>
      </c>
      <c r="J42" s="22">
        <v>6.423860325151297</v>
      </c>
      <c r="K42" s="22">
        <v>6.680340438583039</v>
      </c>
      <c r="L42" s="22">
        <v>6.879214908994222</v>
      </c>
      <c r="M42" s="22">
        <v>6.725547794890343</v>
      </c>
      <c r="N42" s="22">
        <v>6.823403581048962</v>
      </c>
    </row>
    <row r="43" spans="1:14" ht="9.75" customHeight="1">
      <c r="A43" s="14"/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</row>
    <row r="44" spans="1:15" ht="9.75" customHeight="1">
      <c r="A44" s="19" t="s">
        <v>15</v>
      </c>
      <c r="B44" s="22">
        <v>81.57625240239608</v>
      </c>
      <c r="C44" s="22">
        <v>82.07105671245016</v>
      </c>
      <c r="D44" s="22">
        <v>82.44894044136286</v>
      </c>
      <c r="E44" s="22">
        <v>84.60911499015145</v>
      </c>
      <c r="F44" s="22">
        <v>85.48026705432616</v>
      </c>
      <c r="G44" s="22">
        <v>87.57405134226397</v>
      </c>
      <c r="H44" s="22">
        <v>90.49444256879762</v>
      </c>
      <c r="I44" s="22">
        <v>93.93939393939394</v>
      </c>
      <c r="J44" s="22">
        <v>94.45726124265576</v>
      </c>
      <c r="K44" s="22">
        <v>94.84863678689335</v>
      </c>
      <c r="L44" s="22">
        <v>92.90018441079452</v>
      </c>
      <c r="M44" s="22">
        <v>90.63952660270105</v>
      </c>
      <c r="N44" s="22">
        <v>86.61249758173727</v>
      </c>
      <c r="O44" s="33">
        <f>F44-E44</f>
        <v>0.8711520641747086</v>
      </c>
    </row>
    <row r="45" spans="1:15" ht="9.75" customHeight="1">
      <c r="A45" s="14" t="s">
        <v>7</v>
      </c>
      <c r="B45" s="22">
        <v>2.9918032786885242</v>
      </c>
      <c r="C45" s="22">
        <v>2.950090927460093</v>
      </c>
      <c r="D45" s="22">
        <v>2.559385747420619</v>
      </c>
      <c r="E45" s="22">
        <v>2.3376520464360713</v>
      </c>
      <c r="F45" s="22">
        <v>2.022605591909578</v>
      </c>
      <c r="G45" s="22">
        <v>1.787629603146228</v>
      </c>
      <c r="H45" s="22">
        <v>1.5881839116969747</v>
      </c>
      <c r="I45" s="22">
        <v>1.706552367345319</v>
      </c>
      <c r="J45" s="22">
        <v>1.6774502755811167</v>
      </c>
      <c r="K45" s="22">
        <v>1.6826248948359441</v>
      </c>
      <c r="L45" s="22">
        <v>1.636008140138063</v>
      </c>
      <c r="M45" s="22">
        <v>1.3365830647063448</v>
      </c>
      <c r="N45" s="22">
        <v>1.0389010735311093</v>
      </c>
      <c r="O45" s="33"/>
    </row>
    <row r="46" spans="1:15" ht="9.75" customHeight="1">
      <c r="A46" s="14" t="s">
        <v>20</v>
      </c>
      <c r="B46" s="22">
        <v>94.58317686819377</v>
      </c>
      <c r="C46" s="22">
        <v>85.74857752489332</v>
      </c>
      <c r="D46" s="22">
        <v>79.72558377364923</v>
      </c>
      <c r="E46" s="22">
        <v>75.52770448548813</v>
      </c>
      <c r="F46" s="22">
        <v>73.31902718168813</v>
      </c>
      <c r="G46" s="22">
        <v>72.5611184878544</v>
      </c>
      <c r="H46" s="22">
        <v>73.76029846106016</v>
      </c>
      <c r="I46" s="22">
        <v>76.70311835851462</v>
      </c>
      <c r="J46" s="22">
        <v>75.11593147587476</v>
      </c>
      <c r="K46" s="22">
        <v>71.66398405763778</v>
      </c>
      <c r="L46" s="22">
        <v>66.70758372012735</v>
      </c>
      <c r="M46" s="22">
        <v>60.77094030193884</v>
      </c>
      <c r="N46" s="22">
        <v>53.461405992882014</v>
      </c>
      <c r="O46" s="33">
        <f>F46-E46</f>
        <v>-2.208677303800002</v>
      </c>
    </row>
    <row r="47" spans="1:14" ht="9.75" customHeight="1">
      <c r="A47" s="14" t="s">
        <v>21</v>
      </c>
      <c r="B47" s="22">
        <v>57.271364317841076</v>
      </c>
      <c r="C47" s="22">
        <v>48.93859524148739</v>
      </c>
      <c r="D47" s="22">
        <v>43.37977898277163</v>
      </c>
      <c r="E47" s="22">
        <v>42.08618606524365</v>
      </c>
      <c r="F47" s="22">
        <v>40.29929115253347</v>
      </c>
      <c r="G47" s="22">
        <v>39.40023367519149</v>
      </c>
      <c r="H47" s="22">
        <v>39.653276408564594</v>
      </c>
      <c r="I47" s="22">
        <v>40.658841839050645</v>
      </c>
      <c r="J47" s="22">
        <v>38.711755233494365</v>
      </c>
      <c r="K47" s="22">
        <v>36.80430879712747</v>
      </c>
      <c r="L47" s="22">
        <v>34.913516976297245</v>
      </c>
      <c r="M47" s="22">
        <v>31.835205992509366</v>
      </c>
      <c r="N47" s="22">
        <v>27.337943514509142</v>
      </c>
    </row>
    <row r="48" spans="1:14" ht="9.75" customHeight="1">
      <c r="A48" s="14" t="s">
        <v>22</v>
      </c>
      <c r="B48" s="22">
        <v>157.08186840783526</v>
      </c>
      <c r="C48" s="22">
        <v>146.84322534878223</v>
      </c>
      <c r="D48" s="22">
        <v>139.22912686818745</v>
      </c>
      <c r="E48" s="22">
        <v>128.76683051934174</v>
      </c>
      <c r="F48" s="22">
        <v>123.99274778404512</v>
      </c>
      <c r="G48" s="22">
        <v>122.64705882352942</v>
      </c>
      <c r="H48" s="22">
        <v>125.08517472987444</v>
      </c>
      <c r="I48" s="22">
        <v>129.85274431057564</v>
      </c>
      <c r="J48" s="22">
        <v>128.59576078728236</v>
      </c>
      <c r="K48" s="22">
        <v>123.45208611164031</v>
      </c>
      <c r="L48" s="22">
        <v>114.16005354240367</v>
      </c>
      <c r="M48" s="22">
        <v>102.99660761402187</v>
      </c>
      <c r="N48" s="22">
        <v>91.38675173578532</v>
      </c>
    </row>
    <row r="49" spans="1:14" ht="9.75" customHeight="1">
      <c r="A49" s="14" t="s">
        <v>8</v>
      </c>
      <c r="B49" s="22">
        <v>186.0364267129228</v>
      </c>
      <c r="C49" s="22">
        <v>190.41526733834428</v>
      </c>
      <c r="D49" s="22">
        <v>188.9026786637708</v>
      </c>
      <c r="E49" s="22">
        <v>191.29143988124693</v>
      </c>
      <c r="F49" s="22">
        <v>186.18338082115</v>
      </c>
      <c r="G49" s="22">
        <v>183.03964757709252</v>
      </c>
      <c r="H49" s="22">
        <v>182.53507097202623</v>
      </c>
      <c r="I49" s="22">
        <v>183.45309460478782</v>
      </c>
      <c r="J49" s="22">
        <v>176.26728110599078</v>
      </c>
      <c r="K49" s="22">
        <v>171.49613392387957</v>
      </c>
      <c r="L49" s="22">
        <v>164.32272390821615</v>
      </c>
      <c r="M49" s="22">
        <v>156.47163120567376</v>
      </c>
      <c r="N49" s="22">
        <v>143.55195283714076</v>
      </c>
    </row>
    <row r="50" spans="1:14" ht="9.75" customHeight="1">
      <c r="A50" s="14" t="s">
        <v>9</v>
      </c>
      <c r="B50" s="22">
        <v>144.8329599688322</v>
      </c>
      <c r="C50" s="22">
        <v>147.7946993670886</v>
      </c>
      <c r="D50" s="22">
        <v>151.3256628314157</v>
      </c>
      <c r="E50" s="22">
        <v>158.67626190958848</v>
      </c>
      <c r="F50" s="22">
        <v>162.73488562091504</v>
      </c>
      <c r="G50" s="22">
        <v>167.9089443996777</v>
      </c>
      <c r="H50" s="22">
        <v>173.68266117162202</v>
      </c>
      <c r="I50" s="22">
        <v>179.63619182612803</v>
      </c>
      <c r="J50" s="22">
        <v>175.9088247218343</v>
      </c>
      <c r="K50" s="22">
        <v>173.81937263012753</v>
      </c>
      <c r="L50" s="22">
        <v>164.10591696632886</v>
      </c>
      <c r="M50" s="22">
        <v>154.17409503139294</v>
      </c>
      <c r="N50" s="22">
        <v>144.51988360814744</v>
      </c>
    </row>
    <row r="51" spans="1:14" ht="9.75" customHeight="1">
      <c r="A51" s="14" t="s">
        <v>10</v>
      </c>
      <c r="B51" s="22">
        <v>83.96977741474372</v>
      </c>
      <c r="C51" s="22">
        <v>88.30727114355635</v>
      </c>
      <c r="D51" s="22">
        <v>94.02034012744228</v>
      </c>
      <c r="E51" s="22">
        <v>98.41391988371596</v>
      </c>
      <c r="F51" s="22">
        <v>101.0769430387959</v>
      </c>
      <c r="G51" s="22">
        <v>105.16353391733062</v>
      </c>
      <c r="H51" s="22">
        <v>108.42293906810035</v>
      </c>
      <c r="I51" s="22">
        <v>107.82049540370421</v>
      </c>
      <c r="J51" s="22">
        <v>110.97371072639004</v>
      </c>
      <c r="K51" s="22">
        <v>114.87767654812006</v>
      </c>
      <c r="L51" s="22">
        <v>114.19653922063617</v>
      </c>
      <c r="M51" s="22">
        <v>114.4969347277317</v>
      </c>
      <c r="N51" s="22">
        <v>116.06321964887702</v>
      </c>
    </row>
    <row r="52" spans="1:14" ht="9.75" customHeight="1">
      <c r="A52" s="14" t="s">
        <v>11</v>
      </c>
      <c r="B52" s="22">
        <v>30.488648947951273</v>
      </c>
      <c r="C52" s="22">
        <v>32.418436043500776</v>
      </c>
      <c r="D52" s="22">
        <v>33.08772417628249</v>
      </c>
      <c r="E52" s="22">
        <v>35.620706748813824</v>
      </c>
      <c r="F52" s="22">
        <v>36.946974921061226</v>
      </c>
      <c r="G52" s="22">
        <v>39.57167735003149</v>
      </c>
      <c r="H52" s="22">
        <v>41.64307018537396</v>
      </c>
      <c r="I52" s="22">
        <v>45.62927654339971</v>
      </c>
      <c r="J52" s="22">
        <v>48.3569537455225</v>
      </c>
      <c r="K52" s="22">
        <v>50.463763559188806</v>
      </c>
      <c r="L52" s="22">
        <v>51.737978646544114</v>
      </c>
      <c r="M52" s="22">
        <v>53.53987755269754</v>
      </c>
      <c r="N52" s="22">
        <v>52.726208396052854</v>
      </c>
    </row>
    <row r="53" spans="1:14" ht="9.75" customHeight="1">
      <c r="A53" s="20" t="s">
        <v>12</v>
      </c>
      <c r="B53" s="26">
        <v>3.582938729947246</v>
      </c>
      <c r="C53" s="26">
        <v>3.8963297964863455</v>
      </c>
      <c r="D53" s="26">
        <v>4.054440537676015</v>
      </c>
      <c r="E53" s="26">
        <v>4.253932034878983</v>
      </c>
      <c r="F53" s="26">
        <v>4.3881188118811885</v>
      </c>
      <c r="G53" s="26">
        <v>4.30320573347987</v>
      </c>
      <c r="H53" s="26">
        <v>4.118353266568393</v>
      </c>
      <c r="I53" s="26">
        <v>4.091394533776568</v>
      </c>
      <c r="J53" s="26">
        <v>4.3717324680007215</v>
      </c>
      <c r="K53" s="26">
        <v>4.264231684898894</v>
      </c>
      <c r="L53" s="26">
        <v>4.486700138874052</v>
      </c>
      <c r="M53" s="26">
        <v>5.016618519553941</v>
      </c>
      <c r="N53" s="26">
        <v>5.157829585310502</v>
      </c>
    </row>
    <row r="54" spans="4:14" ht="9.75" customHeight="1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4:N4"/>
    <mergeCell ref="A1:N1"/>
    <mergeCell ref="A2:N2"/>
    <mergeCell ref="A6:N6"/>
  </mergeCells>
  <printOptions horizontalCentered="1"/>
  <pageMargins left="0.54" right="0.25" top="1" bottom="0.52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&amp;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DHSC</dc:creator>
  <cp:keywords/>
  <dc:description/>
  <cp:lastModifiedBy>DHSS</cp:lastModifiedBy>
  <cp:lastPrinted>2016-09-23T13:03:58Z</cp:lastPrinted>
  <dcterms:created xsi:type="dcterms:W3CDTF">1998-12-31T16:57:39Z</dcterms:created>
  <dcterms:modified xsi:type="dcterms:W3CDTF">2016-09-30T17:09:14Z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