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chartsheets/sheet1.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 yWindow="65371" windowWidth="10725" windowHeight="9465" tabRatio="856" activeTab="9"/>
  </bookViews>
  <sheets>
    <sheet name="Index" sheetId="1" r:id="rId1"/>
    <sheet name="TITLE PAGE" sheetId="2" r:id="rId2"/>
    <sheet name="PRAGERACECTY" sheetId="3" r:id="rId3"/>
    <sheet name="PRAGECTY" sheetId="4" state="hidden" r:id="rId4"/>
    <sheet name="PRACEAGE" sheetId="5" state="hidden" r:id="rId5"/>
    <sheet name="PEDURACE-PRMARIT" sheetId="6" r:id="rId6"/>
    <sheet name="FDWTRACE" sheetId="7" r:id="rId7"/>
    <sheet name="FDGESRAC" sheetId="8" r:id="rId8"/>
    <sheet name="PERI_RACE" sheetId="9" r:id="rId9"/>
    <sheet name="FIGURE D-1" sheetId="10" r:id="rId10"/>
  </sheets>
  <externalReferences>
    <externalReference r:id="rId13"/>
    <externalReference r:id="rId14"/>
  </externalReferences>
  <definedNames>
    <definedName name="_xlnm.Print_Area" localSheetId="7">'FDGESRAC'!$A$1:$G$51</definedName>
    <definedName name="_xlnm.Print_Area" localSheetId="6">'FDWTRACE'!$A$1:$G$56</definedName>
    <definedName name="_xlnm.Print_Area" localSheetId="0">'Index'!$A$1:$R$6</definedName>
    <definedName name="_xlnm.Print_Area" localSheetId="5">'PEDURACE-PRMARIT'!$A$1:$F$55</definedName>
    <definedName name="_xlnm.Print_Area" localSheetId="8">'PERI_RACE'!$A$1:$Z$34</definedName>
    <definedName name="_xlnm.Print_Area" localSheetId="4">'PRACEAGE'!$A$1:$F$26</definedName>
    <definedName name="_xlnm.Print_Area" localSheetId="3">'PRAGECTY'!$A$1:$E$26</definedName>
    <definedName name="_xlnm.Print_Area" localSheetId="2">'PRAGERACECTY'!$A$1:$F$42</definedName>
  </definedNames>
  <calcPr fullCalcOnLoad="1"/>
</workbook>
</file>

<file path=xl/sharedStrings.xml><?xml version="1.0" encoding="utf-8"?>
<sst xmlns="http://schemas.openxmlformats.org/spreadsheetml/2006/main" count="387" uniqueCount="133">
  <si>
    <t>Area/</t>
  </si>
  <si>
    <t>Reported Pregnancies</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</si>
  <si>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</si>
  <si>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</si>
  <si>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</si>
  <si>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</si>
  <si>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</si>
  <si>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</si>
  <si>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</si>
  <si>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</si>
  <si>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</si>
  <si>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</si>
  <si>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</si>
  <si>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</si>
  <si>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</si>
  <si>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</si>
  <si>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</si>
  <si>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</si>
  <si>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</si>
  <si>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</si>
  <si>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</si>
  <si>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</si>
  <si>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</si>
  <si>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</si>
  <si>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</si>
  <si>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</si>
  <si>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</si>
  <si>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</si>
  <si>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</si>
  <si>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</si>
  <si>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</si>
  <si>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</si>
  <si>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</si>
  <si>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NUMBER OF FETAL DEATHS BY WEIGHT OF FETUS IN GRAMS AND RACE OF WOMAN</t>
  </si>
  <si>
    <t>Weight</t>
  </si>
  <si>
    <t xml:space="preserve">  &lt;500</t>
  </si>
  <si>
    <t xml:space="preserve">  500-749</t>
  </si>
  <si>
    <t xml:space="preserve">  750-999</t>
  </si>
  <si>
    <t xml:space="preserve"> 1000-1499</t>
  </si>
  <si>
    <t xml:space="preserve"> 1500-1999</t>
  </si>
  <si>
    <t xml:space="preserve"> 2000-2499</t>
  </si>
  <si>
    <t xml:space="preserve"> 2500+</t>
  </si>
  <si>
    <t>NUMBER OF FETAL DEATHS BY WEEKS OF GESTATION AND RACE OF WOMAN</t>
  </si>
  <si>
    <t xml:space="preserve"> Area/</t>
  </si>
  <si>
    <t xml:space="preserve"> &lt;20 Weeks</t>
  </si>
  <si>
    <t xml:space="preserve"> 20-24 Weeks</t>
  </si>
  <si>
    <t xml:space="preserve"> 25-29 Weeks</t>
  </si>
  <si>
    <t xml:space="preserve"> 30-34 Weeks</t>
  </si>
  <si>
    <t xml:space="preserve"> 35-39 Weeks</t>
  </si>
  <si>
    <t xml:space="preserve"> 40+ Weeks</t>
  </si>
  <si>
    <t>Table/Figure</t>
  </si>
  <si>
    <t>Title</t>
  </si>
  <si>
    <t>(Insert Blank Sheet Here)</t>
  </si>
  <si>
    <t>Title Page</t>
  </si>
  <si>
    <t>Page after Reported Pregnancy Section</t>
  </si>
  <si>
    <t>***Instructions to Printer***</t>
  </si>
  <si>
    <t>Create section cover page with heading below.</t>
  </si>
  <si>
    <t>Area</t>
  </si>
  <si>
    <t>Race-Hispanic Origin</t>
  </si>
  <si>
    <t>NUMBER OF FETAL DEATHS BY RACE, HISPANIC ORIGIN, AND AGE OF WOMAN</t>
  </si>
  <si>
    <t>NUMBER OF FETAL DEATHS BY AGE OF WOMAN</t>
  </si>
  <si>
    <t>NUMBER FETAL DEATHS BY RACE, HISPANIC ORIGIN, AND EDUCATION OF WOMAN</t>
  </si>
  <si>
    <t>All Ages</t>
  </si>
  <si>
    <t xml:space="preserve"> Black</t>
  </si>
  <si>
    <t xml:space="preserve"> White</t>
  </si>
  <si>
    <t xml:space="preserve"> All Races</t>
  </si>
  <si>
    <t>-1982</t>
  </si>
  <si>
    <t xml:space="preserve"> 1978</t>
  </si>
  <si>
    <t>FIVE-YEAR AVERAGE PERINATAL MORTALITY RATES BY RACE</t>
  </si>
  <si>
    <t xml:space="preserve">   &lt;20</t>
  </si>
  <si>
    <t xml:space="preserve">   20-24</t>
  </si>
  <si>
    <t xml:space="preserve">   25-34</t>
  </si>
  <si>
    <t xml:space="preserve">   35+</t>
  </si>
  <si>
    <t xml:space="preserve">   Unknown</t>
  </si>
  <si>
    <t>NUMBER OF FETAL DEATHS BY RACE, HISPANIC ORIGIN,  AND MARITAL STATUS OF WOMAN</t>
  </si>
  <si>
    <t>TABLE D-1</t>
  </si>
  <si>
    <t>DELAWARE AND COUNTIES, 2012</t>
  </si>
  <si>
    <t>TABLE D-2</t>
  </si>
  <si>
    <t>DELAWARE, 2012</t>
  </si>
  <si>
    <t>TABLE D-3</t>
  </si>
  <si>
    <t>TABLE D-4</t>
  </si>
  <si>
    <t/>
  </si>
  <si>
    <t>TABLE D-5</t>
  </si>
  <si>
    <t>TABLE D-6</t>
  </si>
  <si>
    <t>DELAWARE AND COUNTIES, 1994-2012</t>
  </si>
  <si>
    <t xml:space="preserve"> 1979</t>
  </si>
  <si>
    <t xml:space="preserve"> 1980</t>
  </si>
  <si>
    <t xml:space="preserve"> 1981</t>
  </si>
  <si>
    <t xml:space="preserve"> 1982</t>
  </si>
  <si>
    <t xml:space="preserve"> 1990</t>
  </si>
  <si>
    <t xml:space="preserve"> 1991</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</si>
  <si>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</si>
  <si>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</si>
  <si>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</si>
  <si>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</si>
  <si>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</si>
  <si>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</si>
  <si>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</si>
  <si>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</si>
  <si>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</si>
  <si>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</si>
  <si>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</si>
  <si>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</si>
  <si>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</si>
  <si>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</si>
  <si>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</si>
  <si>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</si>
  <si>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</si>
  <si>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-1983</t>
  </si>
  <si>
    <t>-1984</t>
  </si>
  <si>
    <t>-1985</t>
  </si>
  <si>
    <t>-1986</t>
  </si>
  <si>
    <t>-1994</t>
  </si>
  <si>
    <t>-1995</t>
  </si>
  <si>
    <t>-1996</t>
  </si>
  <si>
    <t>-1997</t>
  </si>
  <si>
    <t>-1998</t>
  </si>
  <si>
    <t>-1999</t>
  </si>
  <si>
    <t>-2000</t>
  </si>
  <si>
    <t>-2001</t>
  </si>
  <si>
    <t>-2002</t>
  </si>
  <si>
    <t>-2003</t>
  </si>
  <si>
    <t>-2004</t>
  </si>
  <si>
    <t>-2005</t>
  </si>
  <si>
    <t>-2006</t>
  </si>
  <si>
    <t>-2007</t>
  </si>
  <si>
    <t>-2008</t>
  </si>
  <si>
    <t>-2009</t>
  </si>
  <si>
    <t>-2010</t>
  </si>
  <si>
    <t>-2011</t>
  </si>
  <si>
    <t>-2012</t>
  </si>
  <si>
    <t>FIGURE D-1</t>
  </si>
  <si>
    <t>FIVE-YEAR AVERAGE PERINATAL MORTALITY RATES BY RACE - DELAWARE, 1989-2012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</si>
</sst>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0.0"/>
    <numFmt numFmtId="174" formatCode="\ \ \ 000"/>
    <numFmt numFmtId="175" formatCode="\ \ \ 0000"/>
  </numFmts>
  <fonts count="62">
    <font>
      <sz val="10"/>
      <name val="Arial"/>
      <family val="0"/>
    </font>
    <font>
      <sz val="11"/>
      <color indexed="8"/>
      <name val="Calibri"/>
      <family val="2"/>
    </font>
    <font>
      <b/>
      <sz val="8"/>
      <name val="Arial"/>
      <family val="2"/>
    </font>
    <font>
      <sz val="8"/>
      <name val="Arial"/>
      <family val="2"/>
    </font>
    <font>
      <sz val="10"/>
      <name val="Helv"/>
      <family val="0"/>
    </font>
    <font>
      <b/>
      <i/>
      <sz val="8"/>
      <color indexed="10"/>
      <name val="Arial"/>
      <family val="2"/>
    </font>
    <font>
      <sz val="8"/>
      <color indexed="12"/>
      <name val="Arial"/>
      <family val="2"/>
    </font>
    <font>
      <sz val="10"/>
      <name val="MS Sans Serif"/>
      <family val="2"/>
    </font>
    <font>
      <b/>
      <sz val="20"/>
      <name val="Arial"/>
      <family val="2"/>
    </font>
    <font>
      <b/>
      <sz val="24"/>
      <name val="Arial"/>
      <family val="2"/>
    </font>
    <font>
      <sz val="24"/>
      <name val="MS Sans Serif"/>
      <family val="2"/>
    </font>
    <font>
      <sz val="8"/>
      <name val="LinePrinter"/>
      <family val="0"/>
    </font>
    <font>
      <sz val="8"/>
      <color indexed="8"/>
      <name val="Arial"/>
      <family val="2"/>
    </font>
    <font>
      <sz val="9.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b/>
      <i/>
      <sz val="8"/>
      <name val="Arial"/>
      <family val="2"/>
    </font>
    <font>
      <sz val="5"/>
      <color indexed="8"/>
      <name val="Small Fonts"/>
      <family val="2"/>
    </font>
    <font>
      <b/>
      <sz val="9.5"/>
      <color indexed="8"/>
      <name val="Arial"/>
      <family val="2"/>
    </font>
    <font>
      <b/>
      <sz val="13.75"/>
      <color indexed="8"/>
      <name val="Arial"/>
      <family val="2"/>
    </font>
    <font>
      <sz val="8.45"/>
      <color indexed="8"/>
      <name val="Arial"/>
      <family val="2"/>
    </font>
    <font>
      <b/>
      <i/>
      <sz val="6.75"/>
      <color indexed="8"/>
      <name val="Small Fonts"/>
      <family val="2"/>
    </font>
    <font>
      <sz val="6.75"/>
      <color indexed="8"/>
      <name val="Small Fonts"/>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
      <left style="thin"/>
      <right/>
      <top/>
      <bottom style="thin"/>
    </border>
    <border>
      <left style="double"/>
      <right/>
      <top/>
      <bottom style="thin"/>
    </border>
    <border>
      <left style="thin"/>
      <right/>
      <top/>
      <bottom/>
    </border>
    <border>
      <left style="double"/>
      <right/>
      <top/>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thin"/>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4" fillId="0" borderId="0">
      <alignment/>
      <protection/>
    </xf>
    <xf numFmtId="171" fontId="11" fillId="0" borderId="0">
      <alignment/>
      <protection/>
    </xf>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44">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3" fillId="0" borderId="0" xfId="58" applyFont="1" applyAlignment="1">
      <alignment horizontal="centerContinuous"/>
      <protection/>
    </xf>
    <xf numFmtId="0" fontId="3" fillId="0" borderId="0" xfId="58" applyFont="1">
      <alignment/>
      <protection/>
    </xf>
    <xf numFmtId="0" fontId="3" fillId="0" borderId="13" xfId="58" applyFont="1" applyBorder="1" applyAlignment="1">
      <alignment horizontal="center"/>
      <protection/>
    </xf>
    <xf numFmtId="0" fontId="3" fillId="0" borderId="14" xfId="58" applyFont="1" applyBorder="1" applyAlignment="1">
      <alignment horizontal="centerContinuous"/>
      <protection/>
    </xf>
    <xf numFmtId="0" fontId="3" fillId="0" borderId="15" xfId="58" applyFont="1" applyBorder="1" applyAlignment="1">
      <alignment horizontal="centerContinuous"/>
      <protection/>
    </xf>
    <xf numFmtId="0" fontId="3" fillId="0" borderId="16" xfId="58" applyFont="1" applyBorder="1" applyAlignment="1">
      <alignment horizontal="centerContinuous"/>
      <protection/>
    </xf>
    <xf numFmtId="0" fontId="3" fillId="0" borderId="0" xfId="58" applyFont="1" applyBorder="1" applyAlignment="1">
      <alignment horizontal="center"/>
      <protection/>
    </xf>
    <xf numFmtId="0" fontId="3" fillId="0" borderId="0" xfId="58" applyFont="1" applyBorder="1" applyAlignment="1">
      <alignment/>
      <protection/>
    </xf>
    <xf numFmtId="0" fontId="3" fillId="0" borderId="0" xfId="58" applyFont="1" applyAlignment="1">
      <alignment/>
      <protection/>
    </xf>
    <xf numFmtId="0" fontId="3" fillId="0" borderId="17" xfId="58" applyFont="1" applyBorder="1" applyAlignment="1">
      <alignment horizontal="center"/>
      <protection/>
    </xf>
    <xf numFmtId="0" fontId="3" fillId="0" borderId="18" xfId="58" applyFont="1" applyBorder="1" applyAlignment="1">
      <alignment horizontal="center"/>
      <protection/>
    </xf>
    <xf numFmtId="0" fontId="3" fillId="0" borderId="11" xfId="58" applyFont="1" applyBorder="1" applyAlignment="1">
      <alignment horizontal="center"/>
      <protection/>
    </xf>
    <xf numFmtId="0" fontId="5" fillId="0" borderId="19" xfId="58" applyFont="1" applyBorder="1" applyAlignment="1">
      <alignment horizontal="center"/>
      <protection/>
    </xf>
    <xf numFmtId="0" fontId="5" fillId="0" borderId="20" xfId="58" applyFont="1" applyBorder="1" applyAlignment="1">
      <alignment horizontal="center"/>
      <protection/>
    </xf>
    <xf numFmtId="0" fontId="5" fillId="0" borderId="12" xfId="58" applyFont="1" applyBorder="1" applyAlignment="1">
      <alignment horizontal="center"/>
      <protection/>
    </xf>
    <xf numFmtId="0" fontId="2" fillId="0" borderId="19" xfId="58" applyFont="1" applyBorder="1">
      <alignment/>
      <protection/>
    </xf>
    <xf numFmtId="0" fontId="5" fillId="0" borderId="0" xfId="58" applyFont="1" applyAlignment="1">
      <alignment horizontal="center"/>
      <protection/>
    </xf>
    <xf numFmtId="0" fontId="2" fillId="0" borderId="0" xfId="58" applyFont="1" applyBorder="1">
      <alignment/>
      <protection/>
    </xf>
    <xf numFmtId="165" fontId="5" fillId="0" borderId="0" xfId="58" applyNumberFormat="1" applyFont="1" applyBorder="1" applyAlignment="1" applyProtection="1">
      <alignment horizontal="center"/>
      <protection locked="0"/>
    </xf>
    <xf numFmtId="0" fontId="3" fillId="0" borderId="19" xfId="58" applyFont="1" applyBorder="1">
      <alignment/>
      <protection/>
    </xf>
    <xf numFmtId="0" fontId="3" fillId="0" borderId="0" xfId="58" applyFont="1" applyBorder="1">
      <alignment/>
      <protection/>
    </xf>
    <xf numFmtId="0" fontId="3" fillId="0" borderId="17" xfId="58" applyFont="1" applyBorder="1">
      <alignment/>
      <protection/>
    </xf>
    <xf numFmtId="0" fontId="3" fillId="0" borderId="0" xfId="57" applyFont="1">
      <alignment/>
      <protection/>
    </xf>
    <xf numFmtId="0" fontId="3" fillId="0" borderId="13" xfId="57" applyFont="1" applyBorder="1" applyAlignment="1">
      <alignment horizontal="center"/>
      <protection/>
    </xf>
    <xf numFmtId="0" fontId="3" fillId="0" borderId="14" xfId="57" applyFont="1" applyBorder="1" applyAlignment="1">
      <alignment horizontal="centerContinuous"/>
      <protection/>
    </xf>
    <xf numFmtId="0" fontId="3" fillId="0" borderId="15" xfId="57" applyFont="1" applyBorder="1" applyAlignment="1">
      <alignment horizontal="centerContinuous"/>
      <protection/>
    </xf>
    <xf numFmtId="0" fontId="3" fillId="0" borderId="16" xfId="57" applyFont="1" applyBorder="1" applyAlignment="1">
      <alignment horizontal="centerContinuous"/>
      <protection/>
    </xf>
    <xf numFmtId="0" fontId="3" fillId="0" borderId="0" xfId="57" applyFont="1" applyBorder="1" applyAlignment="1">
      <alignment horizontal="center"/>
      <protection/>
    </xf>
    <xf numFmtId="0" fontId="3" fillId="0" borderId="0" xfId="57" applyFont="1" applyBorder="1" applyAlignment="1">
      <alignment horizontal="centerContinuous"/>
      <protection/>
    </xf>
    <xf numFmtId="0" fontId="3" fillId="0" borderId="17" xfId="57" applyFont="1" applyBorder="1" applyAlignment="1">
      <alignment horizontal="center"/>
      <protection/>
    </xf>
    <xf numFmtId="0" fontId="3" fillId="0" borderId="18" xfId="57" applyFont="1" applyBorder="1" applyAlignment="1">
      <alignment horizontal="center"/>
      <protection/>
    </xf>
    <xf numFmtId="0" fontId="3" fillId="0" borderId="11" xfId="57" applyFont="1" applyBorder="1" applyAlignment="1">
      <alignment horizontal="center"/>
      <protection/>
    </xf>
    <xf numFmtId="0" fontId="5" fillId="0" borderId="19" xfId="57" applyFont="1" applyBorder="1" applyAlignment="1">
      <alignment horizontal="center"/>
      <protection/>
    </xf>
    <xf numFmtId="0" fontId="5" fillId="0" borderId="20" xfId="57" applyFont="1" applyBorder="1" applyAlignment="1">
      <alignment horizontal="center"/>
      <protection/>
    </xf>
    <xf numFmtId="0" fontId="5" fillId="0" borderId="12" xfId="57" applyFont="1" applyBorder="1" applyAlignment="1">
      <alignment horizontal="center"/>
      <protection/>
    </xf>
    <xf numFmtId="165" fontId="6" fillId="0" borderId="0" xfId="57" applyNumberFormat="1" applyFont="1" applyProtection="1">
      <alignment/>
      <protection locked="0"/>
    </xf>
    <xf numFmtId="0" fontId="2" fillId="0" borderId="19" xfId="57" applyFont="1" applyBorder="1">
      <alignment/>
      <protection/>
    </xf>
    <xf numFmtId="0" fontId="5" fillId="0" borderId="0" xfId="57" applyFont="1" applyAlignment="1">
      <alignment horizontal="center"/>
      <protection/>
    </xf>
    <xf numFmtId="0" fontId="2" fillId="0" borderId="0" xfId="57" applyFont="1" applyBorder="1">
      <alignment/>
      <protection/>
    </xf>
    <xf numFmtId="165" fontId="5" fillId="0" borderId="0" xfId="57" applyNumberFormat="1" applyFont="1" applyAlignment="1" applyProtection="1">
      <alignment horizontal="center"/>
      <protection locked="0"/>
    </xf>
    <xf numFmtId="0" fontId="3" fillId="0" borderId="19" xfId="57" applyFont="1" applyBorder="1">
      <alignment/>
      <protection/>
    </xf>
    <xf numFmtId="0" fontId="3" fillId="0" borderId="0" xfId="57" applyFont="1" applyBorder="1">
      <alignment/>
      <protection/>
    </xf>
    <xf numFmtId="0" fontId="3" fillId="0" borderId="19" xfId="57" applyFont="1" applyBorder="1" applyAlignment="1" quotePrefix="1">
      <alignment horizontal="left"/>
      <protection/>
    </xf>
    <xf numFmtId="0" fontId="3" fillId="0" borderId="17" xfId="57" applyFont="1" applyBorder="1">
      <alignment/>
      <protection/>
    </xf>
    <xf numFmtId="0" fontId="0" fillId="0" borderId="0" xfId="60" applyFont="1" applyAlignment="1">
      <alignment horizontal="centerContinuous"/>
      <protection/>
    </xf>
    <xf numFmtId="0" fontId="0" fillId="0" borderId="0" xfId="60" applyFont="1">
      <alignment/>
      <protection/>
    </xf>
    <xf numFmtId="0" fontId="0" fillId="0" borderId="0" xfId="60" applyFont="1" applyAlignment="1">
      <alignment horizontal="center"/>
      <protection/>
    </xf>
    <xf numFmtId="0" fontId="7" fillId="0" borderId="0" xfId="60">
      <alignment/>
      <protection/>
    </xf>
    <xf numFmtId="0" fontId="8" fillId="0" borderId="0" xfId="60" applyFont="1" applyAlignment="1">
      <alignment horizontal="centerContinuous"/>
      <protection/>
    </xf>
    <xf numFmtId="0" fontId="9" fillId="0" borderId="0" xfId="60" applyFont="1" applyAlignment="1">
      <alignment horizontal="centerContinuous"/>
      <protection/>
    </xf>
    <xf numFmtId="0" fontId="10" fillId="0" borderId="0" xfId="60" applyFont="1">
      <alignment/>
      <protection/>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1" fontId="3" fillId="0" borderId="11" xfId="59" applyFont="1" applyBorder="1" applyAlignment="1" applyProtection="1">
      <alignment horizontal="lef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173" fontId="3" fillId="0" borderId="12" xfId="59" applyNumberFormat="1" applyFont="1" applyBorder="1" applyAlignment="1" applyProtection="1">
      <alignment horizontal="right"/>
      <protection/>
    </xf>
    <xf numFmtId="0" fontId="3" fillId="0" borderId="12" xfId="59" applyNumberFormat="1" applyFont="1" applyBorder="1" applyProtection="1">
      <alignment/>
      <protection/>
    </xf>
    <xf numFmtId="165"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1" xfId="59" applyFont="1" applyBorder="1" applyAlignment="1" applyProtection="1" quotePrefix="1">
      <alignment horizontal="centerContinuous"/>
      <protection/>
    </xf>
    <xf numFmtId="171" fontId="3" fillId="0" borderId="17" xfId="59" applyFont="1" applyBorder="1" applyAlignment="1" applyProtection="1" quotePrefix="1">
      <alignment horizontal="centerContinuous"/>
      <protection/>
    </xf>
    <xf numFmtId="171" fontId="3" fillId="0" borderId="17" xfId="59" applyFont="1" applyBorder="1" applyAlignment="1">
      <alignment horizontal="center"/>
      <protection/>
    </xf>
    <xf numFmtId="171" fontId="3" fillId="0" borderId="10" xfId="59" applyFont="1" applyBorder="1" applyAlignment="1" applyProtection="1" quotePrefix="1">
      <alignment horizontal="centerContinuous"/>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0" fontId="60" fillId="0" borderId="0" xfId="0" applyFont="1" applyAlignment="1">
      <alignment horizontal="left" readingOrder="1"/>
    </xf>
    <xf numFmtId="0" fontId="61" fillId="0" borderId="0" xfId="0" applyFont="1" applyAlignment="1">
      <alignment horizontal="left" readingOrder="1"/>
    </xf>
    <xf numFmtId="0" fontId="3" fillId="0" borderId="0" xfId="0" applyFont="1" applyAlignment="1">
      <alignment horizontal="center"/>
    </xf>
    <xf numFmtId="168" fontId="3" fillId="0" borderId="12" xfId="0" applyNumberFormat="1" applyFont="1" applyBorder="1" applyAlignment="1">
      <alignment/>
    </xf>
    <xf numFmtId="168" fontId="3" fillId="0" borderId="11" xfId="0" applyNumberFormat="1" applyFont="1" applyBorder="1" applyAlignment="1">
      <alignment/>
    </xf>
    <xf numFmtId="175" fontId="3" fillId="0" borderId="12" xfId="0" applyNumberFormat="1" applyFont="1" applyBorder="1" applyAlignment="1">
      <alignment horizontal="left"/>
    </xf>
    <xf numFmtId="174" fontId="3" fillId="0" borderId="12" xfId="0" applyNumberFormat="1" applyFont="1" applyBorder="1" applyAlignment="1">
      <alignment horizontal="left"/>
    </xf>
    <xf numFmtId="174" fontId="3" fillId="0" borderId="11" xfId="0" applyNumberFormat="1" applyFont="1" applyBorder="1" applyAlignment="1">
      <alignment horizontal="left"/>
    </xf>
    <xf numFmtId="0" fontId="3" fillId="0" borderId="21" xfId="0" applyFont="1" applyBorder="1" applyAlignment="1">
      <alignment horizontal="center"/>
    </xf>
    <xf numFmtId="0" fontId="3" fillId="0" borderId="22" xfId="0" applyFont="1" applyBorder="1" applyAlignment="1">
      <alignment/>
    </xf>
    <xf numFmtId="168" fontId="3" fillId="0" borderId="22" xfId="0" applyNumberFormat="1" applyFont="1" applyBorder="1" applyAlignment="1">
      <alignment/>
    </xf>
    <xf numFmtId="168" fontId="3" fillId="0" borderId="21" xfId="0" applyNumberFormat="1" applyFont="1" applyBorder="1" applyAlignment="1">
      <alignment/>
    </xf>
    <xf numFmtId="0" fontId="3" fillId="0" borderId="23" xfId="0" applyFont="1" applyBorder="1" applyAlignment="1">
      <alignment horizontal="center"/>
    </xf>
    <xf numFmtId="0" fontId="3" fillId="0" borderId="24" xfId="0" applyFont="1" applyBorder="1" applyAlignment="1">
      <alignment/>
    </xf>
    <xf numFmtId="168" fontId="3" fillId="0" borderId="24" xfId="0" applyNumberFormat="1" applyFont="1" applyBorder="1" applyAlignment="1">
      <alignment/>
    </xf>
    <xf numFmtId="168" fontId="3" fillId="0" borderId="25" xfId="0" applyNumberFormat="1" applyFont="1" applyBorder="1" applyAlignment="1">
      <alignment/>
    </xf>
    <xf numFmtId="167" fontId="3" fillId="0" borderId="22" xfId="0" applyNumberFormat="1" applyFont="1" applyBorder="1" applyAlignment="1">
      <alignment horizontal="right"/>
    </xf>
    <xf numFmtId="167" fontId="3" fillId="0" borderId="21" xfId="0" applyNumberFormat="1" applyFont="1" applyBorder="1" applyAlignment="1">
      <alignment horizontal="right"/>
    </xf>
    <xf numFmtId="167" fontId="3" fillId="0" borderId="24" xfId="0" applyNumberFormat="1" applyFont="1" applyBorder="1" applyAlignment="1">
      <alignment horizontal="right"/>
    </xf>
    <xf numFmtId="167" fontId="3" fillId="0" borderId="25" xfId="0" applyNumberFormat="1" applyFont="1" applyBorder="1" applyAlignment="1">
      <alignment horizontal="right"/>
    </xf>
    <xf numFmtId="0" fontId="3" fillId="0" borderId="22" xfId="0" applyFont="1" applyBorder="1" applyAlignment="1">
      <alignment horizontal="right"/>
    </xf>
    <xf numFmtId="169" fontId="3" fillId="0" borderId="22" xfId="0" applyNumberFormat="1" applyFont="1" applyBorder="1" applyAlignment="1">
      <alignment horizontal="right"/>
    </xf>
    <xf numFmtId="169" fontId="3" fillId="0" borderId="21" xfId="0" applyNumberFormat="1" applyFont="1" applyBorder="1" applyAlignment="1">
      <alignment horizontal="right"/>
    </xf>
    <xf numFmtId="0" fontId="3" fillId="0" borderId="24" xfId="0" applyFont="1" applyBorder="1" applyAlignment="1">
      <alignment horizontal="right"/>
    </xf>
    <xf numFmtId="169" fontId="3" fillId="0" borderId="24" xfId="0" applyNumberFormat="1" applyFont="1" applyBorder="1" applyAlignment="1">
      <alignment horizontal="right"/>
    </xf>
    <xf numFmtId="169" fontId="3" fillId="0" borderId="25" xfId="0" applyNumberFormat="1" applyFont="1" applyBorder="1" applyAlignment="1">
      <alignment horizontal="right"/>
    </xf>
    <xf numFmtId="171" fontId="3" fillId="0" borderId="0" xfId="59" applyFont="1" applyAlignment="1">
      <alignment horizontal="center"/>
      <protection/>
    </xf>
    <xf numFmtId="0" fontId="52" fillId="0" borderId="0" xfId="53" applyAlignment="1">
      <alignmen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0" xfId="0" applyFont="1" applyAlignment="1">
      <alignment horizontal="center"/>
    </xf>
    <xf numFmtId="0" fontId="3" fillId="0" borderId="26" xfId="0" applyFont="1" applyBorder="1" applyAlignment="1">
      <alignment horizontal="center"/>
    </xf>
    <xf numFmtId="0" fontId="3" fillId="0" borderId="0" xfId="58" applyFont="1" applyAlignment="1">
      <alignment horizontal="center"/>
      <protection/>
    </xf>
    <xf numFmtId="0" fontId="3" fillId="0" borderId="0" xfId="57" applyFont="1" applyAlignment="1">
      <alignment horizontal="center"/>
      <protection/>
    </xf>
    <xf numFmtId="171" fontId="3" fillId="0" borderId="0" xfId="59" applyFont="1" applyAlignment="1" applyProtection="1">
      <alignment horizontal="center"/>
      <protection/>
    </xf>
    <xf numFmtId="171" fontId="3" fillId="0" borderId="0" xfId="59" applyFont="1" applyAlignment="1">
      <alignment horizontal="center"/>
      <protection/>
    </xf>
    <xf numFmtId="170" fontId="3" fillId="0" borderId="19" xfId="58" applyNumberFormat="1" applyFont="1" applyBorder="1" applyProtection="1">
      <alignment/>
      <protection locked="0"/>
    </xf>
    <xf numFmtId="170" fontId="3" fillId="0" borderId="20" xfId="58" applyNumberFormat="1" applyFont="1" applyBorder="1" applyProtection="1">
      <alignment/>
      <protection locked="0"/>
    </xf>
    <xf numFmtId="170" fontId="3" fillId="0" borderId="12" xfId="58" applyNumberFormat="1" applyFont="1" applyBorder="1" applyProtection="1">
      <alignment/>
      <protection locked="0"/>
    </xf>
    <xf numFmtId="170" fontId="34" fillId="0" borderId="19" xfId="58" applyNumberFormat="1" applyFont="1" applyBorder="1" applyAlignment="1">
      <alignment horizontal="center"/>
      <protection/>
    </xf>
    <xf numFmtId="170" fontId="34" fillId="0" borderId="20" xfId="58" applyNumberFormat="1" applyFont="1" applyBorder="1" applyAlignment="1">
      <alignment horizontal="center"/>
      <protection/>
    </xf>
    <xf numFmtId="170" fontId="34" fillId="0" borderId="12" xfId="58" applyNumberFormat="1" applyFont="1" applyBorder="1" applyAlignment="1">
      <alignment horizontal="center"/>
      <protection/>
    </xf>
    <xf numFmtId="170" fontId="3" fillId="0" borderId="17" xfId="58" applyNumberFormat="1" applyFont="1" applyBorder="1" applyProtection="1">
      <alignment/>
      <protection locked="0"/>
    </xf>
    <xf numFmtId="170" fontId="3" fillId="0" borderId="18" xfId="58" applyNumberFormat="1" applyFont="1" applyBorder="1" applyProtection="1">
      <alignment/>
      <protection locked="0"/>
    </xf>
    <xf numFmtId="170" fontId="3" fillId="0" borderId="11" xfId="58" applyNumberFormat="1" applyFont="1" applyBorder="1" applyProtection="1">
      <alignment/>
      <protection locked="0"/>
    </xf>
    <xf numFmtId="166" fontId="3" fillId="0" borderId="19" xfId="57" applyNumberFormat="1" applyFont="1" applyBorder="1" applyProtection="1">
      <alignment/>
      <protection locked="0"/>
    </xf>
    <xf numFmtId="166" fontId="3" fillId="0" borderId="20" xfId="57" applyNumberFormat="1" applyFont="1" applyBorder="1" applyProtection="1">
      <alignment/>
      <protection locked="0"/>
    </xf>
    <xf numFmtId="166" fontId="3" fillId="0" borderId="12" xfId="57" applyNumberFormat="1" applyFont="1" applyBorder="1" applyProtection="1">
      <alignment/>
      <protection locked="0"/>
    </xf>
    <xf numFmtId="166" fontId="34" fillId="0" borderId="19" xfId="57" applyNumberFormat="1" applyFont="1" applyBorder="1" applyAlignment="1">
      <alignment horizontal="center"/>
      <protection/>
    </xf>
    <xf numFmtId="166" fontId="34" fillId="0" borderId="20" xfId="57" applyNumberFormat="1" applyFont="1" applyBorder="1" applyAlignment="1">
      <alignment horizontal="center"/>
      <protection/>
    </xf>
    <xf numFmtId="166" fontId="34" fillId="0" borderId="12" xfId="57" applyNumberFormat="1" applyFont="1" applyBorder="1" applyAlignment="1">
      <alignment horizontal="center"/>
      <protection/>
    </xf>
    <xf numFmtId="166" fontId="3" fillId="0" borderId="17" xfId="57" applyNumberFormat="1" applyFont="1" applyBorder="1" applyProtection="1">
      <alignment/>
      <protection locked="0"/>
    </xf>
    <xf numFmtId="166" fontId="3" fillId="0" borderId="18" xfId="57" applyNumberFormat="1" applyFont="1" applyBorder="1" applyProtection="1">
      <alignment/>
      <protection locked="0"/>
    </xf>
    <xf numFmtId="166" fontId="3" fillId="0" borderId="11" xfId="57" applyNumberFormat="1" applyFont="1" applyBorder="1" applyProtection="1">
      <alignment/>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solidFill>
                  <a:srgbClr val="000000"/>
                </a:solidFill>
                <a:latin typeface="Arial"/>
                <a:ea typeface="Arial"/>
                <a:cs typeface="Arial"/>
              </a:rPr>
              <a:t>Figure D-1
Five-year Average Perinatal Mortality Rates by Race
Delaware, 1989-2012</a:t>
            </a:r>
          </a:p>
        </c:rich>
      </c:tx>
      <c:layout>
        <c:manualLayout>
          <c:xMode val="factor"/>
          <c:yMode val="factor"/>
          <c:x val="-0.0055"/>
          <c:y val="-0.01975"/>
        </c:manualLayout>
      </c:layout>
      <c:spPr>
        <a:noFill/>
        <a:ln w="3175">
          <a:noFill/>
        </a:ln>
      </c:spPr>
    </c:title>
    <c:plotArea>
      <c:layout>
        <c:manualLayout>
          <c:xMode val="edge"/>
          <c:yMode val="edge"/>
          <c:x val="0.0525"/>
          <c:y val="0.18825"/>
          <c:w val="0.855"/>
          <c:h val="0.708"/>
        </c:manualLayout>
      </c:layout>
      <c:lineChart>
        <c:grouping val="standard"/>
        <c:varyColors val="0"/>
        <c:ser>
          <c:idx val="0"/>
          <c:order val="0"/>
          <c:tx>
            <c:strRef>
              <c:f>'[2]PERI_RACE'!$A$84</c:f>
              <c:strCache>
                <c:ptCount val="1"/>
                <c:pt idx="0">
                  <c:v>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'[2]PERI_RACE'!$B$82:$U$82</c:f>
              <c:strCache>
                <c:ptCount val="20"/>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strCache>
            </c:strRef>
          </c:cat>
          <c:val>
            <c:numRef>
              <c:f>'[2]PERI_RACE'!$B$84:$U$84</c:f>
              <c:numCache>
                <c:ptCount val="20"/>
                <c:pt idx="0">
                  <c:v>7.579510551867631</c:v>
                </c:pt>
                <c:pt idx="1">
                  <c:v>6.801195814648729</c:v>
                </c:pt>
                <c:pt idx="2">
                  <c:v>6.269512907074143</c:v>
                </c:pt>
                <c:pt idx="3">
                  <c:v>5.719733079122974</c:v>
                </c:pt>
                <c:pt idx="4">
                  <c:v>5.54225645295587</c:v>
                </c:pt>
                <c:pt idx="5">
                  <c:v>5.638309031784328</c:v>
                </c:pt>
                <c:pt idx="6">
                  <c:v>5.373370209403398</c:v>
                </c:pt>
                <c:pt idx="7">
                  <c:v>5.571977921364481</c:v>
                </c:pt>
                <c:pt idx="8">
                  <c:v>5.753739930955121</c:v>
                </c:pt>
                <c:pt idx="9">
                  <c:v>6.181497065087528</c:v>
                </c:pt>
                <c:pt idx="10">
                  <c:v>6.250322847254507</c:v>
                </c:pt>
                <c:pt idx="11">
                  <c:v>6.305105597703506</c:v>
                </c:pt>
                <c:pt idx="12">
                  <c:v>6.243788067993578</c:v>
                </c:pt>
                <c:pt idx="13">
                  <c:v>6.180904522613066</c:v>
                </c:pt>
                <c:pt idx="14">
                  <c:v>5.99580293794344</c:v>
                </c:pt>
                <c:pt idx="15">
                  <c:v>5.8533197747960015</c:v>
                </c:pt>
                <c:pt idx="16">
                  <c:v>5.744542684449773</c:v>
                </c:pt>
                <c:pt idx="17">
                  <c:v>5.646284339789847</c:v>
                </c:pt>
                <c:pt idx="18">
                  <c:v>5.502416949501183</c:v>
                </c:pt>
                <c:pt idx="19">
                  <c:v>5.287127676281212</c:v>
                </c:pt>
              </c:numCache>
            </c:numRef>
          </c:val>
          <c:smooth val="0"/>
        </c:ser>
        <c:ser>
          <c:idx val="1"/>
          <c:order val="1"/>
          <c:tx>
            <c:strRef>
              <c:f>'[2]PERI_RACE'!$A$85</c:f>
              <c:strCache>
                <c:ptCount val="1"/>
                <c:pt idx="0">
                  <c:v>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'[2]PERI_RACE'!$B$82:$U$82</c:f>
              <c:strCache>
                <c:ptCount val="20"/>
                <c:pt idx="0">
                  <c:v>89-93</c:v>
                </c:pt>
                <c:pt idx="1">
                  <c:v>90-94</c:v>
                </c:pt>
                <c:pt idx="2">
                  <c:v>91-95</c:v>
                </c:pt>
                <c:pt idx="3">
                  <c:v>92-96</c:v>
                </c:pt>
                <c:pt idx="4">
                  <c:v>93-97</c:v>
                </c:pt>
                <c:pt idx="5">
                  <c:v>94-98</c:v>
                </c:pt>
                <c:pt idx="6">
                  <c:v>95-99</c:v>
                </c:pt>
                <c:pt idx="7">
                  <c:v>96-00</c:v>
                </c:pt>
                <c:pt idx="8">
                  <c:v>97-01</c:v>
                </c:pt>
                <c:pt idx="9">
                  <c:v>98-02</c:v>
                </c:pt>
                <c:pt idx="10">
                  <c:v>99-03</c:v>
                </c:pt>
                <c:pt idx="11">
                  <c:v>00-04</c:v>
                </c:pt>
                <c:pt idx="12">
                  <c:v>01-05</c:v>
                </c:pt>
                <c:pt idx="13">
                  <c:v>02-06</c:v>
                </c:pt>
                <c:pt idx="14">
                  <c:v>03-07</c:v>
                </c:pt>
                <c:pt idx="15">
                  <c:v>04-08</c:v>
                </c:pt>
                <c:pt idx="16">
                  <c:v>05-09</c:v>
                </c:pt>
                <c:pt idx="17">
                  <c:v>06-10</c:v>
                </c:pt>
                <c:pt idx="18">
                  <c:v>07-11</c:v>
                </c:pt>
                <c:pt idx="19">
                  <c:v>08-12</c:v>
                </c:pt>
              </c:strCache>
            </c:strRef>
          </c:cat>
          <c:val>
            <c:numRef>
              <c:f>'[2]PERI_RACE'!$B$85:$U$85</c:f>
              <c:numCache>
                <c:ptCount val="20"/>
                <c:pt idx="0">
                  <c:v>16.632016632016633</c:v>
                </c:pt>
                <c:pt idx="1">
                  <c:v>14.892787524366472</c:v>
                </c:pt>
                <c:pt idx="2">
                  <c:v>12.868377154658829</c:v>
                </c:pt>
                <c:pt idx="3">
                  <c:v>11.326058201058201</c:v>
                </c:pt>
                <c:pt idx="4">
                  <c:v>10.709838107098381</c:v>
                </c:pt>
                <c:pt idx="5">
                  <c:v>10.77463064239654</c:v>
                </c:pt>
                <c:pt idx="6">
                  <c:v>12.047231530237752</c:v>
                </c:pt>
                <c:pt idx="7">
                  <c:v>12.4131470060114</c:v>
                </c:pt>
                <c:pt idx="8">
                  <c:v>13.767399406708755</c:v>
                </c:pt>
                <c:pt idx="9">
                  <c:v>14.441783897036816</c:v>
                </c:pt>
                <c:pt idx="10">
                  <c:v>14.170337738619677</c:v>
                </c:pt>
                <c:pt idx="11">
                  <c:v>13.377684575891243</c:v>
                </c:pt>
                <c:pt idx="12">
                  <c:v>14.34659090909091</c:v>
                </c:pt>
                <c:pt idx="13">
                  <c:v>13.473157858184596</c:v>
                </c:pt>
                <c:pt idx="14">
                  <c:v>12.648062638024493</c:v>
                </c:pt>
                <c:pt idx="15">
                  <c:v>12.530183384454741</c:v>
                </c:pt>
                <c:pt idx="16">
                  <c:v>12.938765052523701</c:v>
                </c:pt>
                <c:pt idx="17">
                  <c:v>12.261408165845026</c:v>
                </c:pt>
                <c:pt idx="18">
                  <c:v>12.278823751652919</c:v>
                </c:pt>
                <c:pt idx="19">
                  <c:v>12.900327321738015</c:v>
                </c:pt>
              </c:numCache>
            </c:numRef>
          </c:val>
          <c:smooth val="0"/>
        </c:ser>
        <c:marker val="1"/>
        <c:axId val="39806355"/>
        <c:axId val="22712876"/>
      </c:lineChart>
      <c:catAx>
        <c:axId val="39806355"/>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325"/>
              <c:y val="0.00025"/>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2712876"/>
        <c:crosses val="autoZero"/>
        <c:auto val="1"/>
        <c:lblOffset val="100"/>
        <c:tickLblSkip val="1"/>
        <c:noMultiLvlLbl val="0"/>
      </c:catAx>
      <c:valAx>
        <c:axId val="22712876"/>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1"/>
              <c:y val="0.004"/>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39806355"/>
        <c:crossesAt val="1"/>
        <c:crossBetween val="between"/>
        <c:dispUnits/>
      </c:valAx>
      <c:spPr>
        <a:noFill/>
        <a:ln>
          <a:noFill/>
        </a:ln>
      </c:spPr>
    </c:plotArea>
    <c:legend>
      <c:legendPos val="r"/>
      <c:layout>
        <c:manualLayout>
          <c:xMode val="edge"/>
          <c:yMode val="edge"/>
          <c:x val="0.86425"/>
          <c:y val="0.6885"/>
          <c:w val="0.107"/>
          <c:h val="0.089"/>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codeName="Chart9"/>
  <sheetViews>
    <sheetView tabSelected="1" workbookViewId="0" zoomScale="85"/>
  </sheetViews>
  <pageMargins left="0.75" right="0.75" top="1" bottom="0.5" header="0.5" footer="0.5"/>
  <pageSetup fitToHeight="0" fitToWidth="0" horizontalDpi="600" verticalDpi="600" orientation="landscape"/>
  <drawing r:id="rId1"/>
</chartsheet>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35</xdr:row>
      <xdr:rowOff>19050</xdr:rowOff>
    </xdr:from>
    <xdr:to>
      <xdr:col>5</xdr:col>
      <xdr:colOff>28575</xdr:colOff>
      <xdr:row>41</xdr:row>
      <xdr:rowOff>19050</xdr:rowOff>
    </xdr:to>
    <xdr:sp>
      <xdr:nvSpPr>
        <xdr:cNvPr id="1" name="Text Box 1"/>
        <xdr:cNvSpPr txBox="1">
          <a:spLocks noChangeArrowheads="1"/>
        </xdr:cNvSpPr>
      </xdr:nvSpPr>
      <xdr:spPr>
        <a:xfrm>
          <a:off x="9525" y="5686425"/>
          <a:ext cx="3171825" cy="9715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9525</xdr:colOff>
      <xdr:row>35</xdr:row>
      <xdr:rowOff>28575</xdr:rowOff>
    </xdr:from>
    <xdr:ext cx="600075" cy="142875"/>
    <xdr:sp>
      <xdr:nvSpPr>
        <xdr:cNvPr id="2" name="Text 1"/>
        <xdr:cNvSpPr txBox="1">
          <a:spLocks noChangeArrowheads="1"/>
        </xdr:cNvSpPr>
      </xdr:nvSpPr>
      <xdr:spPr>
        <a:xfrm>
          <a:off x="3162300" y="5695950"/>
          <a:ext cx="600075" cy="14287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PRAGERACECTY</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219075</xdr:colOff>
      <xdr:row>15</xdr:row>
      <xdr:rowOff>19050</xdr:rowOff>
    </xdr:from>
    <xdr:ext cx="514350" cy="161925"/>
    <xdr:sp>
      <xdr:nvSpPr>
        <xdr:cNvPr id="1" name="Text 1"/>
        <xdr:cNvSpPr txBox="1">
          <a:spLocks noChangeArrowheads="1"/>
        </xdr:cNvSpPr>
      </xdr:nvSpPr>
      <xdr:spPr>
        <a:xfrm>
          <a:off x="4286250" y="1943100"/>
          <a:ext cx="514350" cy="161925"/>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PEDURACE</a:t>
          </a:r>
        </a:p>
      </xdr:txBody>
    </xdr:sp>
    <xdr:clientData/>
  </xdr:oneCellAnchor>
  <xdr:twoCellAnchor>
    <xdr:from>
      <xdr:col>0</xdr:col>
      <xdr:colOff>0</xdr:colOff>
      <xdr:row>15</xdr:row>
      <xdr:rowOff>47625</xdr:rowOff>
    </xdr:from>
    <xdr:to>
      <xdr:col>4</xdr:col>
      <xdr:colOff>600075</xdr:colOff>
      <xdr:row>21</xdr:row>
      <xdr:rowOff>9525</xdr:rowOff>
    </xdr:to>
    <xdr:sp>
      <xdr:nvSpPr>
        <xdr:cNvPr id="2" name="Text Box 1"/>
        <xdr:cNvSpPr txBox="1">
          <a:spLocks noChangeArrowheads="1"/>
        </xdr:cNvSpPr>
      </xdr:nvSpPr>
      <xdr:spPr>
        <a:xfrm>
          <a:off x="0" y="1971675"/>
          <a:ext cx="392430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5</xdr:col>
      <xdr:colOff>276225</xdr:colOff>
      <xdr:row>48</xdr:row>
      <xdr:rowOff>9525</xdr:rowOff>
    </xdr:from>
    <xdr:ext cx="457200" cy="180975"/>
    <xdr:sp>
      <xdr:nvSpPr>
        <xdr:cNvPr id="3" name="Text 1"/>
        <xdr:cNvSpPr txBox="1">
          <a:spLocks noChangeArrowheads="1"/>
        </xdr:cNvSpPr>
      </xdr:nvSpPr>
      <xdr:spPr>
        <a:xfrm>
          <a:off x="4343400" y="6572250"/>
          <a:ext cx="457200" cy="180975"/>
        </a:xfrm>
        <a:prstGeom prst="rect">
          <a:avLst/>
        </a:prstGeom>
        <a:noFill/>
        <a:ln w="1" cmpd="sng">
          <a:noFill/>
        </a:ln>
      </xdr:spPr>
      <xdr:txBody>
        <a:bodyPr vertOverflow="clip" wrap="square" lIns="18288" tIns="18288" rIns="0" bIns="0"/>
        <a:p>
          <a:pPr algn="r">
            <a:defRPr/>
          </a:pPr>
          <a:r>
            <a:rPr lang="en-US" cap="none" sz="500" b="0" i="0" u="none" baseline="0">
              <a:solidFill>
                <a:srgbClr val="000000"/>
              </a:solidFill>
            </a:rPr>
            <a:t>PRMARIT</a:t>
          </a:r>
        </a:p>
      </xdr:txBody>
    </xdr:sp>
    <xdr:clientData/>
  </xdr:oneCellAnchor>
  <xdr:twoCellAnchor>
    <xdr:from>
      <xdr:col>0</xdr:col>
      <xdr:colOff>0</xdr:colOff>
      <xdr:row>48</xdr:row>
      <xdr:rowOff>47625</xdr:rowOff>
    </xdr:from>
    <xdr:to>
      <xdr:col>5</xdr:col>
      <xdr:colOff>219075</xdr:colOff>
      <xdr:row>54</xdr:row>
      <xdr:rowOff>76200</xdr:rowOff>
    </xdr:to>
    <xdr:sp>
      <xdr:nvSpPr>
        <xdr:cNvPr id="4" name="Text Box 1"/>
        <xdr:cNvSpPr txBox="1">
          <a:spLocks noChangeArrowheads="1"/>
        </xdr:cNvSpPr>
      </xdr:nvSpPr>
      <xdr:spPr>
        <a:xfrm>
          <a:off x="0" y="6610350"/>
          <a:ext cx="4286250" cy="100012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47</xdr:row>
      <xdr:rowOff>76200</xdr:rowOff>
    </xdr:from>
    <xdr:ext cx="2886075" cy="914400"/>
    <xdr:sp>
      <xdr:nvSpPr>
        <xdr:cNvPr id="1" name="Text 2"/>
        <xdr:cNvSpPr txBox="1">
          <a:spLocks noChangeArrowheads="1"/>
        </xdr:cNvSpPr>
      </xdr:nvSpPr>
      <xdr:spPr>
        <a:xfrm>
          <a:off x="657225" y="5915025"/>
          <a:ext cx="2886075" cy="914400"/>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5</xdr:col>
      <xdr:colOff>76200</xdr:colOff>
      <xdr:row>47</xdr:row>
      <xdr:rowOff>28575</xdr:rowOff>
    </xdr:from>
    <xdr:ext cx="581025" cy="171450"/>
    <xdr:sp>
      <xdr:nvSpPr>
        <xdr:cNvPr id="2" name="Text 1"/>
        <xdr:cNvSpPr txBox="1">
          <a:spLocks noChangeArrowheads="1"/>
        </xdr:cNvSpPr>
      </xdr:nvSpPr>
      <xdr:spPr>
        <a:xfrm>
          <a:off x="3200400" y="5867400"/>
          <a:ext cx="581025"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FDWTRACE</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43</xdr:row>
      <xdr:rowOff>47625</xdr:rowOff>
    </xdr:from>
    <xdr:ext cx="2847975" cy="981075"/>
    <xdr:sp>
      <xdr:nvSpPr>
        <xdr:cNvPr id="1" name="Text 2"/>
        <xdr:cNvSpPr txBox="1">
          <a:spLocks noChangeArrowheads="1"/>
        </xdr:cNvSpPr>
      </xdr:nvSpPr>
      <xdr:spPr>
        <a:xfrm>
          <a:off x="647700" y="5391150"/>
          <a:ext cx="2847975" cy="981075"/>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oneCellAnchor>
    <xdr:from>
      <xdr:col>5</xdr:col>
      <xdr:colOff>85725</xdr:colOff>
      <xdr:row>43</xdr:row>
      <xdr:rowOff>28575</xdr:rowOff>
    </xdr:from>
    <xdr:ext cx="542925" cy="152400"/>
    <xdr:sp>
      <xdr:nvSpPr>
        <xdr:cNvPr id="2" name="Text 1"/>
        <xdr:cNvSpPr txBox="1">
          <a:spLocks noChangeArrowheads="1"/>
        </xdr:cNvSpPr>
      </xdr:nvSpPr>
      <xdr:spPr>
        <a:xfrm>
          <a:off x="3086100" y="5372100"/>
          <a:ext cx="542925" cy="15240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FDGESRAC</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27</xdr:row>
      <xdr:rowOff>47625</xdr:rowOff>
    </xdr:from>
    <xdr:ext cx="5676900" cy="742950"/>
    <xdr:sp>
      <xdr:nvSpPr>
        <xdr:cNvPr id="1" name="Text 2"/>
        <xdr:cNvSpPr txBox="1">
          <a:spLocks noChangeArrowheads="1"/>
        </xdr:cNvSpPr>
      </xdr:nvSpPr>
      <xdr:spPr>
        <a:xfrm>
          <a:off x="9525" y="3448050"/>
          <a:ext cx="5676900" cy="742950"/>
        </a:xfrm>
        <a:prstGeom prst="rect">
          <a:avLst/>
        </a:prstGeom>
        <a:solidFill>
          <a:srgbClr val="FFFFFF"/>
        </a:solidFill>
        <a:ln w="1"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
</a:t>
          </a:r>
          <a:r>
            <a:rPr lang="en-US" cap="none" sz="700" b="0" i="0" u="none" baseline="0">
              <a:solidFill>
                <a:srgbClr val="000000"/>
              </a:solidFill>
              <a:latin typeface="Small Fonts"/>
              <a:ea typeface="Small Fonts"/>
              <a:cs typeface="Small Fonts"/>
            </a:rPr>
            <a:t>Delaware Health Statistics Center
</a:t>
          </a:r>
          <a:r>
            <a:rPr lang="en-US" cap="none" sz="700" b="0" i="0" u="none" baseline="0">
              <a:solidFill>
                <a:srgbClr val="000000"/>
              </a:solidFill>
              <a:latin typeface="Small Fonts"/>
              <a:ea typeface="Small Fonts"/>
              <a:cs typeface="Small Fonts"/>
            </a:rPr>
            <a:t>
</a:t>
          </a:r>
        </a:p>
      </xdr:txBody>
    </xdr:sp>
    <xdr:clientData/>
  </xdr:oneCellAnchor>
  <xdr:twoCellAnchor>
    <xdr:from>
      <xdr:col>24</xdr:col>
      <xdr:colOff>342900</xdr:colOff>
      <xdr:row>27</xdr:row>
      <xdr:rowOff>19050</xdr:rowOff>
    </xdr:from>
    <xdr:to>
      <xdr:col>26</xdr:col>
      <xdr:colOff>9525</xdr:colOff>
      <xdr:row>28</xdr:row>
      <xdr:rowOff>47625</xdr:rowOff>
    </xdr:to>
    <xdr:sp>
      <xdr:nvSpPr>
        <xdr:cNvPr id="2" name="TextBox 4"/>
        <xdr:cNvSpPr txBox="1">
          <a:spLocks noChangeArrowheads="1"/>
        </xdr:cNvSpPr>
      </xdr:nvSpPr>
      <xdr:spPr>
        <a:xfrm>
          <a:off x="5915025" y="3419475"/>
          <a:ext cx="581025" cy="152400"/>
        </a:xfrm>
        <a:prstGeom prst="rect">
          <a:avLst/>
        </a:prstGeom>
        <a:noFill/>
        <a:ln w="9525" cmpd="sng">
          <a:noFill/>
        </a:ln>
      </xdr:spPr>
      <xdr:txBody>
        <a:bodyPr vertOverflow="clip" wrap="square"/>
        <a:p>
          <a:pPr algn="l">
            <a:defRPr/>
          </a:pPr>
          <a:r>
            <a:rPr lang="en-US" cap="none" sz="700" b="0" i="0" u="none" baseline="0">
              <a:solidFill>
                <a:srgbClr val="000000"/>
              </a:solidFill>
            </a:rPr>
            <a:t>Peri_race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0.7925</cdr:x>
      <cdr:y>0.90675</cdr:y>
    </cdr:from>
    <cdr:to>
      <cdr:x>0.962</cdr:x>
      <cdr:y>0.968</cdr:y>
    </cdr:to>
    <cdr:sp>
      <cdr:nvSpPr>
        <cdr:cNvPr id="1" name="Text Box 1"/>
        <cdr:cNvSpPr txBox="1">
          <a:spLocks noChangeArrowheads="1"/>
        </cdr:cNvSpPr>
      </cdr:nvSpPr>
      <cdr:spPr>
        <a:xfrm>
          <a:off x="6867525" y="5791200"/>
          <a:ext cx="1466850" cy="390525"/>
        </a:xfrm>
        <a:prstGeom prst="rect">
          <a:avLst/>
        </a:prstGeom>
        <a:noFill/>
        <a:ln w="9525" cmpd="sng">
          <a:noFill/>
        </a:ln>
      </cdr:spPr>
      <cdr:txBody>
        <a:bodyPr vertOverflow="clip" wrap="square" lIns="27432" tIns="18288" rIns="0" bIns="0"/>
        <a:p>
          <a:pPr algn="l">
            <a:defRPr/>
          </a:pPr>
          <a:r>
            <a:rPr lang="en-US" cap="none" sz="675" b="1" i="1" u="none" baseline="0">
              <a:solidFill>
                <a:srgbClr val="000000"/>
              </a:solidFill>
              <a:latin typeface="Small Fonts"/>
              <a:ea typeface="Small Fonts"/>
              <a:cs typeface="Small Fonts"/>
            </a:rPr>
            <a:t>Source:</a:t>
          </a:r>
          <a:r>
            <a:rPr lang="en-US" cap="none" sz="675" b="0" i="0" u="none" baseline="0">
              <a:solidFill>
                <a:srgbClr val="000000"/>
              </a:solidFill>
              <a:latin typeface="Small Fonts"/>
              <a:ea typeface="Small Fonts"/>
              <a:cs typeface="Small Fonts"/>
            </a:rPr>
            <a:t>
</a:t>
          </a:r>
          <a:r>
            <a:rPr lang="en-US" cap="none" sz="675" b="0" i="0" u="none" baseline="0">
              <a:solidFill>
                <a:srgbClr val="000000"/>
              </a:solidFill>
              <a:latin typeface="Small Fonts"/>
              <a:ea typeface="Small Fonts"/>
              <a:cs typeface="Small Fonts"/>
            </a:rPr>
            <a:t>Delaware Health Statistics Center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DE_POP"/>
      <sheetName val="15-17 and 18-19 Pop"/>
      <sheetName val="15-17 &amp; 18-19 White Pop"/>
      <sheetName val="15-17 &amp; 18-19 Black Pop"/>
      <sheetName val="Sheet1"/>
    </sheetNames>
    <sheetDataSet>
      <sheetData sheetId="0">
        <row r="1">
          <cell r="A1">
            <v>2012</v>
          </cell>
        </row>
      </sheetData>
      <sheetData sheetId="2">
        <row r="4">
          <cell r="L4">
            <v>0</v>
          </cell>
        </row>
        <row r="5">
          <cell r="L5">
            <v>0</v>
          </cell>
        </row>
        <row r="6">
          <cell r="L6">
            <v>0</v>
          </cell>
        </row>
        <row r="7">
          <cell r="L7">
            <v>1</v>
          </cell>
        </row>
        <row r="8">
          <cell r="L8">
            <v>0</v>
          </cell>
        </row>
        <row r="9">
          <cell r="L9">
            <v>2</v>
          </cell>
        </row>
        <row r="10">
          <cell r="L10">
            <v>1</v>
          </cell>
        </row>
        <row r="11">
          <cell r="L11">
            <v>0</v>
          </cell>
        </row>
        <row r="12">
          <cell r="L12">
            <v>0</v>
          </cell>
        </row>
        <row r="13">
          <cell r="L13">
            <v>0</v>
          </cell>
        </row>
        <row r="14">
          <cell r="L14">
            <v>2</v>
          </cell>
        </row>
        <row r="15">
          <cell r="L15">
            <v>3</v>
          </cell>
        </row>
        <row r="16">
          <cell r="L16">
            <v>7</v>
          </cell>
        </row>
        <row r="17">
          <cell r="L17">
            <v>8</v>
          </cell>
        </row>
        <row r="18">
          <cell r="L18">
            <v>9</v>
          </cell>
        </row>
        <row r="19">
          <cell r="L19">
            <v>6</v>
          </cell>
        </row>
        <row r="20">
          <cell r="L20">
            <v>1</v>
          </cell>
        </row>
        <row r="21">
          <cell r="L21">
            <v>0</v>
          </cell>
        </row>
        <row r="22">
          <cell r="L22">
            <v>0</v>
          </cell>
        </row>
        <row r="23">
          <cell r="L23">
            <v>2</v>
          </cell>
        </row>
        <row r="24">
          <cell r="L24">
            <v>0</v>
          </cell>
        </row>
        <row r="25">
          <cell r="L25">
            <v>5</v>
          </cell>
        </row>
        <row r="26">
          <cell r="L26">
            <v>6</v>
          </cell>
        </row>
        <row r="27">
          <cell r="L27">
            <v>4</v>
          </cell>
        </row>
        <row r="28">
          <cell r="L28">
            <v>3</v>
          </cell>
        </row>
        <row r="29">
          <cell r="L29">
            <v>2</v>
          </cell>
        </row>
        <row r="30">
          <cell r="L30">
            <v>0</v>
          </cell>
        </row>
      </sheetData>
      <sheetData sheetId="3">
        <row r="4">
          <cell r="L4">
            <v>0</v>
          </cell>
        </row>
        <row r="5">
          <cell r="L5">
            <v>4</v>
          </cell>
        </row>
        <row r="6">
          <cell r="L6">
            <v>1</v>
          </cell>
        </row>
        <row r="7">
          <cell r="L7">
            <v>4</v>
          </cell>
        </row>
        <row r="8">
          <cell r="L8">
            <v>9</v>
          </cell>
        </row>
        <row r="9">
          <cell r="L9">
            <v>10</v>
          </cell>
        </row>
        <row r="10">
          <cell r="L10">
            <v>8</v>
          </cell>
        </row>
        <row r="11">
          <cell r="L11">
            <v>2</v>
          </cell>
        </row>
        <row r="12">
          <cell r="L12">
            <v>0</v>
          </cell>
        </row>
        <row r="13">
          <cell r="L13">
            <v>0</v>
          </cell>
        </row>
        <row r="14">
          <cell r="L14">
            <v>0</v>
          </cell>
        </row>
        <row r="15">
          <cell r="L15">
            <v>2</v>
          </cell>
        </row>
        <row r="16">
          <cell r="L16">
            <v>8</v>
          </cell>
        </row>
        <row r="17">
          <cell r="L17">
            <v>5</v>
          </cell>
        </row>
        <row r="18">
          <cell r="L18">
            <v>4</v>
          </cell>
        </row>
        <row r="19">
          <cell r="L19">
            <v>1</v>
          </cell>
        </row>
        <row r="20">
          <cell r="L20">
            <v>1</v>
          </cell>
        </row>
        <row r="21">
          <cell r="L21">
            <v>0</v>
          </cell>
        </row>
        <row r="22">
          <cell r="L22">
            <v>0</v>
          </cell>
        </row>
        <row r="23">
          <cell r="L23">
            <v>0</v>
          </cell>
        </row>
        <row r="24">
          <cell r="L24">
            <v>0</v>
          </cell>
        </row>
        <row r="25">
          <cell r="L25">
            <v>1</v>
          </cell>
        </row>
        <row r="26">
          <cell r="L26">
            <v>0</v>
          </cell>
        </row>
        <row r="27">
          <cell r="L27">
            <v>1</v>
          </cell>
        </row>
        <row r="28">
          <cell r="L28">
            <v>1</v>
          </cell>
        </row>
        <row r="29">
          <cell r="L29">
            <v>0</v>
          </cell>
        </row>
        <row r="30">
          <cell r="L30">
            <v>0</v>
          </cell>
        </row>
        <row r="45">
          <cell r="L45">
            <v>0</v>
          </cell>
        </row>
        <row r="46">
          <cell r="L46">
            <v>0</v>
          </cell>
        </row>
        <row r="47">
          <cell r="L47">
            <v>0</v>
          </cell>
        </row>
        <row r="48">
          <cell r="L48">
            <v>2</v>
          </cell>
        </row>
        <row r="49">
          <cell r="L49">
            <v>1</v>
          </cell>
        </row>
        <row r="50">
          <cell r="L50">
            <v>2</v>
          </cell>
        </row>
        <row r="51">
          <cell r="L51">
            <v>3</v>
          </cell>
        </row>
        <row r="52">
          <cell r="L52">
            <v>0</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2"/>
      <sheetName val="F_INFRCAR"/>
      <sheetName val="INFANT5"/>
      <sheetName val="FIG-E03"/>
      <sheetName val="INFANT6"/>
      <sheetName val="FIG-E04"/>
      <sheetName val="FETAL"/>
      <sheetName val="Chart5"/>
      <sheetName val="Chart6"/>
      <sheetName val="Chart7"/>
      <sheetName val="PERI_RACE"/>
      <sheetName val="COHRATES"/>
      <sheetName val="INFLCOD"/>
      <sheetName val="RCMSAGE"/>
      <sheetName val="NEORMSAG"/>
      <sheetName val="RCEDAGE"/>
      <sheetName val="BORACAGE"/>
      <sheetName val="PLBWRCSX"/>
      <sheetName val="NEOPLBW"/>
      <sheetName val="INFSTATE"/>
      <sheetName val="NEOSTATE"/>
      <sheetName val="3YA_INF"/>
      <sheetName val="3YA_NEO"/>
      <sheetName val="KESRCAGE"/>
      <sheetName val="CODALLBW"/>
      <sheetName val="NEOALLBW"/>
      <sheetName val="PSTALLBW"/>
      <sheetName val="CDLT1500"/>
      <sheetName val="NEOL1500"/>
      <sheetName val="CDLT2500"/>
      <sheetName val="NEOL2500"/>
      <sheetName val="CDGT2500"/>
      <sheetName val="NEOG2500"/>
    </sheetNames>
    <sheetDataSet>
      <sheetData sheetId="17">
        <row r="82">
          <cell r="B82" t="str">
            <v>89-93</v>
          </cell>
          <cell r="C82" t="str">
            <v>90-94</v>
          </cell>
          <cell r="D82" t="str">
            <v>91-95</v>
          </cell>
          <cell r="E82" t="str">
            <v>92-96</v>
          </cell>
          <cell r="F82" t="str">
            <v>93-97</v>
          </cell>
          <cell r="G82" t="str">
            <v>94-98</v>
          </cell>
          <cell r="H82" t="str">
            <v>95-99</v>
          </cell>
          <cell r="I82" t="str">
            <v>96-00</v>
          </cell>
          <cell r="J82" t="str">
            <v>97-01</v>
          </cell>
          <cell r="K82" t="str">
            <v>98-02</v>
          </cell>
          <cell r="L82" t="str">
            <v>99-03</v>
          </cell>
          <cell r="M82" t="str">
            <v>00-04</v>
          </cell>
          <cell r="N82" t="str">
            <v>01-05</v>
          </cell>
          <cell r="O82" t="str">
            <v>02-06</v>
          </cell>
          <cell r="P82" t="str">
            <v>03-07</v>
          </cell>
          <cell r="Q82" t="str">
            <v>04-08</v>
          </cell>
          <cell r="R82" t="str">
            <v>05-09</v>
          </cell>
          <cell r="S82" t="str">
            <v>06-10</v>
          </cell>
          <cell r="T82" t="str">
            <v>07-11</v>
          </cell>
          <cell r="U82" t="str">
            <v>08-12</v>
          </cell>
        </row>
        <row r="84">
          <cell r="A84" t="str">
            <v> White</v>
          </cell>
          <cell r="B84">
            <v>7.579510551867631</v>
          </cell>
          <cell r="C84">
            <v>6.801195814648729</v>
          </cell>
          <cell r="D84">
            <v>6.269512907074143</v>
          </cell>
          <cell r="E84">
            <v>5.719733079122974</v>
          </cell>
          <cell r="F84">
            <v>5.54225645295587</v>
          </cell>
          <cell r="G84">
            <v>5.638309031784328</v>
          </cell>
          <cell r="H84">
            <v>5.373370209403398</v>
          </cell>
          <cell r="I84">
            <v>5.571977921364481</v>
          </cell>
          <cell r="J84">
            <v>5.753739930955121</v>
          </cell>
          <cell r="K84">
            <v>6.181497065087528</v>
          </cell>
          <cell r="L84">
            <v>6.250322847254507</v>
          </cell>
          <cell r="M84">
            <v>6.305105597703506</v>
          </cell>
          <cell r="N84">
            <v>6.243788067993578</v>
          </cell>
          <cell r="O84">
            <v>6.180904522613066</v>
          </cell>
          <cell r="P84">
            <v>5.99580293794344</v>
          </cell>
          <cell r="Q84">
            <v>5.8533197747960015</v>
          </cell>
          <cell r="R84">
            <v>5.744542684449773</v>
          </cell>
          <cell r="S84">
            <v>5.646284339789847</v>
          </cell>
          <cell r="T84">
            <v>5.502416949501183</v>
          </cell>
          <cell r="U84">
            <v>5.287127676281212</v>
          </cell>
        </row>
        <row r="85">
          <cell r="A85" t="str">
            <v> Black</v>
          </cell>
          <cell r="B85">
            <v>16.632016632016633</v>
          </cell>
          <cell r="C85">
            <v>14.892787524366472</v>
          </cell>
          <cell r="D85">
            <v>12.868377154658829</v>
          </cell>
          <cell r="E85">
            <v>11.326058201058201</v>
          </cell>
          <cell r="F85">
            <v>10.709838107098381</v>
          </cell>
          <cell r="G85">
            <v>10.77463064239654</v>
          </cell>
          <cell r="H85">
            <v>12.047231530237752</v>
          </cell>
          <cell r="I85">
            <v>12.4131470060114</v>
          </cell>
          <cell r="J85">
            <v>13.767399406708755</v>
          </cell>
          <cell r="K85">
            <v>14.441783897036816</v>
          </cell>
          <cell r="L85">
            <v>14.170337738619677</v>
          </cell>
          <cell r="M85">
            <v>13.377684575891243</v>
          </cell>
          <cell r="N85">
            <v>14.34659090909091</v>
          </cell>
          <cell r="O85">
            <v>13.473157858184596</v>
          </cell>
          <cell r="P85">
            <v>12.648062638024493</v>
          </cell>
          <cell r="Q85">
            <v>12.530183384454741</v>
          </cell>
          <cell r="R85">
            <v>12.938765052523701</v>
          </cell>
          <cell r="S85">
            <v>12.261408165845026</v>
          </cell>
          <cell r="T85">
            <v>12.278823751652919</v>
          </cell>
          <cell r="U85">
            <v>12.900327321738015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zoomScale="80" zoomScaleNormal="80" zoomScalePageLayoutView="0" workbookViewId="0" topLeftCell="A1">
      <selection activeCell="B8" sqref="B8"/>
    </sheetView>
  </sheetViews>
  <sheetFormatPr defaultColWidth="9.140625" defaultRowHeight="12.75"/>
  <cols>
    <col min="1" max="1" width="11.140625" style="0" bestFit="1" customWidth="1"/>
    <col min="2" max="2" width="114.57421875" style="0" customWidth="1"/>
  </cols>
  <sheetData>
    <row r="1" spans="1:2" ht="12.75">
      <c r="A1" t="s">
        <v>50</v>
      </c>
      <c r="B1" t="s">
        <v>51</v>
      </c>
    </row>
    <row r="2" spans="1:2" ht="12.75">
      <c r="A2" s="116" t="s">
        <v>75</v>
      </c>
      <c r="B2" t="str">
        <f>PRAGERACECTY!A2&amp;" - "&amp;PRAGERACECTY!A4</f>
        <v>NUMBER OF FETAL DEATHS BY RACE, HISPANIC ORIGIN, AND AGE OF WOMAN - DELAWARE AND COUNTIES, 2012</v>
      </c>
    </row>
    <row r="3" spans="1:2" ht="12.75">
      <c r="A3" s="116" t="s">
        <v>77</v>
      </c>
      <c r="B3" t="str">
        <f>'PEDURACE-PRMARIT'!A2&amp;" - "&amp;'PEDURACE-PRMARIT'!A4</f>
        <v>NUMBER FETAL DEATHS BY RACE, HISPANIC ORIGIN, AND EDUCATION OF WOMAN - DELAWARE, 2012</v>
      </c>
    </row>
    <row r="4" spans="1:2" ht="12.75">
      <c r="A4" s="116" t="s">
        <v>79</v>
      </c>
      <c r="B4" t="str">
        <f>'PEDURACE-PRMARIT'!A27&amp;" - "&amp;'PEDURACE-PRMARIT'!A29</f>
        <v>NUMBER OF FETAL DEATHS BY RACE, HISPANIC ORIGIN,  AND MARITAL STATUS OF WOMAN - DELAWARE AND COUNTIES, 2012</v>
      </c>
    </row>
    <row r="5" spans="1:2" ht="12.75">
      <c r="A5" s="116" t="s">
        <v>80</v>
      </c>
      <c r="B5" t="str">
        <f>FDWTRACE!A2&amp;" - "&amp;FDWTRACE!A4</f>
        <v>NUMBER OF FETAL DEATHS BY WEIGHT OF FETUS IN GRAMS AND RACE OF WOMAN - DELAWARE AND COUNTIES, 2012</v>
      </c>
    </row>
    <row r="6" spans="1:2" ht="12.75">
      <c r="A6" s="116" t="s">
        <v>82</v>
      </c>
      <c r="B6" t="str">
        <f>FDGESRAC!A2&amp;" - "&amp;FDGESRAC!A4</f>
        <v>NUMBER OF FETAL DEATHS BY WEEKS OF GESTATION AND RACE OF WOMAN - DELAWARE AND COUNTIES, 2012</v>
      </c>
    </row>
    <row r="7" spans="1:2" ht="12.75">
      <c r="A7" s="116" t="s">
        <v>83</v>
      </c>
      <c r="B7" t="str">
        <f>PERI_RACE!A2&amp;" - "&amp;PERI_RACE!A4</f>
        <v>FIVE-YEAR AVERAGE PERINATAL MORTALITY RATES BY RACE - DELAWARE AND COUNTIES, 1994-2012</v>
      </c>
    </row>
    <row r="8" spans="1:2" ht="12.75">
      <c r="A8" s="116" t="s">
        <v>131</v>
      </c>
      <c r="B8" t="s">
        <v>132</v>
      </c>
    </row>
  </sheetData>
  <sheetProtection/>
  <hyperlinks>
    <hyperlink ref="A2" location="PRAGERACECTY!A1" display="TABLE D-1"/>
    <hyperlink ref="A3" location="'PEDURACE-PRMARIT'!A1" display="TABLE D-2"/>
    <hyperlink ref="A4" location="'PEDURACE-PRMARIT'!A53" display="TABLE D-3"/>
    <hyperlink ref="A5" location="FDWTRACE!A1" display="TABLE D-4"/>
    <hyperlink ref="A6" location="FDGESRAC!A1" display="TABLE D-5"/>
    <hyperlink ref="A7" location="PERI_RACE!A1" display="TABLE D-6"/>
  </hyperlinks>
  <printOptions/>
  <pageMargins left="0.25" right="0.52" top="1" bottom="1" header="0.5" footer="0.5"/>
  <pageSetup fitToHeight="1" fitToWidth="1" horizontalDpi="600" verticalDpi="600" orientation="landscape" scale="65" r:id="rId1"/>
</worksheet>
</file>

<file path=xl/worksheets/sheet2.xml><?xml version="1.0" encoding="utf-8"?>
<worksheet xmlns="http://schemas.openxmlformats.org/spreadsheetml/2006/main" xmlns:r="http://schemas.openxmlformats.org/officeDocument/2006/relationships">
  <sheetPr codeName="Sheet2"/>
  <dimension ref="A1:I27"/>
  <sheetViews>
    <sheetView zoomScalePageLayoutView="0" workbookViewId="0" topLeftCell="A16">
      <selection activeCell="R18" sqref="R18"/>
    </sheetView>
  </sheetViews>
  <sheetFormatPr defaultColWidth="9.140625" defaultRowHeight="12.75"/>
  <cols>
    <col min="1" max="16384" width="9.140625" style="57" customWidth="1"/>
  </cols>
  <sheetData>
    <row r="1" spans="1:9" ht="12.75">
      <c r="A1" s="55"/>
      <c r="B1" s="55"/>
      <c r="C1" s="55"/>
      <c r="D1" s="55"/>
      <c r="E1" s="55"/>
      <c r="F1" s="56"/>
      <c r="G1" s="55"/>
      <c r="H1" s="55"/>
      <c r="I1" s="55"/>
    </row>
    <row r="2" spans="1:9" ht="12.75">
      <c r="A2" s="55"/>
      <c r="B2" s="55"/>
      <c r="C2" s="55"/>
      <c r="D2" s="55"/>
      <c r="E2" s="55"/>
      <c r="F2" s="56"/>
      <c r="G2" s="55"/>
      <c r="H2" s="55"/>
      <c r="I2" s="55"/>
    </row>
    <row r="3" spans="1:9" ht="12.75">
      <c r="A3" s="55"/>
      <c r="B3" s="55"/>
      <c r="C3" s="55"/>
      <c r="D3" s="55"/>
      <c r="E3" s="55"/>
      <c r="F3" s="56"/>
      <c r="G3" s="55"/>
      <c r="H3" s="55"/>
      <c r="I3" s="55"/>
    </row>
    <row r="4" spans="1:9" ht="12.75">
      <c r="A4" s="55"/>
      <c r="B4" s="55"/>
      <c r="C4" s="55"/>
      <c r="D4" s="55"/>
      <c r="E4" s="55"/>
      <c r="F4" s="56"/>
      <c r="G4" s="55"/>
      <c r="H4" s="55"/>
      <c r="I4" s="55"/>
    </row>
    <row r="5" spans="1:9" ht="12.75">
      <c r="A5" s="55"/>
      <c r="B5" s="55"/>
      <c r="C5" s="55"/>
      <c r="D5" s="55"/>
      <c r="E5" s="55"/>
      <c r="F5" s="56"/>
      <c r="G5" s="55"/>
      <c r="H5" s="55"/>
      <c r="I5" s="55"/>
    </row>
    <row r="6" spans="1:9" ht="12.75">
      <c r="A6" s="55"/>
      <c r="B6" s="55"/>
      <c r="C6" s="55"/>
      <c r="D6" s="55"/>
      <c r="E6" s="55"/>
      <c r="F6" s="56"/>
      <c r="G6" s="55"/>
      <c r="H6" s="55"/>
      <c r="I6" s="55"/>
    </row>
    <row r="7" spans="1:9" ht="12.75">
      <c r="A7" s="55"/>
      <c r="B7" s="55"/>
      <c r="C7" s="55"/>
      <c r="D7" s="55"/>
      <c r="E7" s="55"/>
      <c r="F7" s="56"/>
      <c r="G7" s="55"/>
      <c r="H7" s="55"/>
      <c r="I7" s="55"/>
    </row>
    <row r="8" spans="1:9" ht="12.75">
      <c r="A8" s="55"/>
      <c r="B8" s="55"/>
      <c r="C8" s="55"/>
      <c r="D8" s="55"/>
      <c r="E8" s="55"/>
      <c r="F8" s="56"/>
      <c r="G8" s="55"/>
      <c r="H8" s="55"/>
      <c r="I8" s="55"/>
    </row>
    <row r="9" spans="1:9" s="60" customFormat="1" ht="30.75">
      <c r="A9" s="59" t="s">
        <v>55</v>
      </c>
      <c r="B9" s="59"/>
      <c r="C9" s="59"/>
      <c r="D9" s="59"/>
      <c r="E9" s="59"/>
      <c r="F9" s="59"/>
      <c r="G9" s="59"/>
      <c r="H9" s="59"/>
      <c r="I9" s="59"/>
    </row>
    <row r="10" spans="1:9" ht="12.75">
      <c r="A10" s="54" t="s">
        <v>56</v>
      </c>
      <c r="B10" s="54"/>
      <c r="C10" s="54"/>
      <c r="D10" s="54"/>
      <c r="E10" s="54"/>
      <c r="F10" s="54"/>
      <c r="G10" s="54"/>
      <c r="H10" s="54"/>
      <c r="I10" s="54"/>
    </row>
    <row r="11" spans="1:9" ht="12.75">
      <c r="A11" s="55"/>
      <c r="B11" s="55"/>
      <c r="C11" s="55"/>
      <c r="D11" s="55"/>
      <c r="E11" s="55"/>
      <c r="F11" s="56"/>
      <c r="G11" s="55"/>
      <c r="H11" s="55"/>
      <c r="I11" s="55"/>
    </row>
    <row r="12" spans="1:9" ht="26.25">
      <c r="A12" s="58" t="s">
        <v>1</v>
      </c>
      <c r="B12" s="58"/>
      <c r="C12" s="58"/>
      <c r="D12" s="58"/>
      <c r="E12" s="58"/>
      <c r="F12" s="58"/>
      <c r="G12" s="58"/>
      <c r="H12" s="58"/>
      <c r="I12" s="58"/>
    </row>
    <row r="13" spans="1:9" ht="12.75">
      <c r="A13" s="55"/>
      <c r="B13" s="55"/>
      <c r="C13" s="55"/>
      <c r="D13" s="55"/>
      <c r="E13" s="55"/>
      <c r="F13" s="56"/>
      <c r="G13" s="55"/>
      <c r="H13" s="55"/>
      <c r="I13" s="55"/>
    </row>
    <row r="14" spans="1:9" ht="12.75">
      <c r="A14" s="55"/>
      <c r="B14" s="55"/>
      <c r="C14" s="55"/>
      <c r="D14" s="55"/>
      <c r="E14" s="55"/>
      <c r="F14" s="56"/>
      <c r="G14" s="55"/>
      <c r="H14" s="55"/>
      <c r="I14" s="55"/>
    </row>
    <row r="16" spans="1:9" ht="12.75">
      <c r="A16" s="55"/>
      <c r="B16" s="55"/>
      <c r="C16" s="55"/>
      <c r="D16" s="55"/>
      <c r="E16" s="55"/>
      <c r="F16" s="56"/>
      <c r="G16" s="55"/>
      <c r="H16" s="55"/>
      <c r="I16" s="55"/>
    </row>
    <row r="17" spans="1:9" ht="12.75">
      <c r="A17" s="55"/>
      <c r="B17" s="55"/>
      <c r="C17" s="55"/>
      <c r="D17" s="55"/>
      <c r="E17" s="55"/>
      <c r="F17" s="56"/>
      <c r="G17" s="55"/>
      <c r="H17" s="55"/>
      <c r="I17" s="55"/>
    </row>
    <row r="18" spans="1:9" ht="12.75">
      <c r="A18" s="55"/>
      <c r="B18" s="55"/>
      <c r="C18" s="55"/>
      <c r="D18" s="55"/>
      <c r="E18" s="55"/>
      <c r="F18" s="56"/>
      <c r="G18" s="55"/>
      <c r="H18" s="55"/>
      <c r="I18" s="55"/>
    </row>
    <row r="19" spans="1:9" ht="12.75">
      <c r="A19" s="55"/>
      <c r="B19" s="55"/>
      <c r="C19" s="55"/>
      <c r="D19" s="55"/>
      <c r="E19" s="55"/>
      <c r="F19" s="56"/>
      <c r="G19" s="55"/>
      <c r="H19" s="55"/>
      <c r="I19" s="55"/>
    </row>
    <row r="20" spans="1:9" ht="12.75">
      <c r="A20" s="55"/>
      <c r="B20" s="55"/>
      <c r="C20" s="55"/>
      <c r="D20" s="55"/>
      <c r="E20" s="55"/>
      <c r="F20" s="56"/>
      <c r="G20" s="55"/>
      <c r="H20" s="55"/>
      <c r="I20" s="55"/>
    </row>
    <row r="21" spans="1:9" ht="12.75">
      <c r="A21" s="55"/>
      <c r="B21" s="55"/>
      <c r="C21" s="55"/>
      <c r="D21" s="55"/>
      <c r="E21" s="55"/>
      <c r="F21" s="56"/>
      <c r="G21" s="55"/>
      <c r="H21" s="55"/>
      <c r="I21" s="55"/>
    </row>
    <row r="22" spans="1:9" ht="12.75">
      <c r="A22" s="55"/>
      <c r="B22" s="55"/>
      <c r="C22" s="55"/>
      <c r="D22" s="55"/>
      <c r="E22" s="55"/>
      <c r="F22" s="56"/>
      <c r="G22" s="55"/>
      <c r="H22" s="55"/>
      <c r="I22" s="55"/>
    </row>
    <row r="23" spans="1:9" ht="12.75">
      <c r="A23" s="55"/>
      <c r="B23" s="55"/>
      <c r="C23" s="55"/>
      <c r="D23" s="55"/>
      <c r="E23" s="55"/>
      <c r="F23" s="56"/>
      <c r="G23" s="55"/>
      <c r="H23" s="55"/>
      <c r="I23" s="55"/>
    </row>
    <row r="24" spans="1:9" ht="26.25">
      <c r="A24" s="58" t="s">
        <v>54</v>
      </c>
      <c r="B24" s="58"/>
      <c r="C24" s="58"/>
      <c r="D24" s="58"/>
      <c r="E24" s="58"/>
      <c r="F24" s="58"/>
      <c r="G24" s="58"/>
      <c r="H24" s="58"/>
      <c r="I24" s="58"/>
    </row>
    <row r="25" spans="1:9" ht="26.25">
      <c r="A25" s="58" t="s">
        <v>53</v>
      </c>
      <c r="B25" s="58"/>
      <c r="C25" s="58"/>
      <c r="D25" s="58"/>
      <c r="E25" s="58"/>
      <c r="F25" s="58"/>
      <c r="G25" s="58"/>
      <c r="H25" s="58"/>
      <c r="I25" s="58"/>
    </row>
    <row r="26" spans="1:9" ht="26.25">
      <c r="A26" s="58" t="s">
        <v>52</v>
      </c>
      <c r="B26" s="58"/>
      <c r="C26" s="58"/>
      <c r="D26" s="58"/>
      <c r="E26" s="58"/>
      <c r="F26" s="58"/>
      <c r="G26" s="58"/>
      <c r="H26" s="58"/>
      <c r="I26" s="58"/>
    </row>
    <row r="27" spans="1:9" ht="12.75">
      <c r="A27" s="55"/>
      <c r="B27" s="55"/>
      <c r="C27" s="55"/>
      <c r="D27" s="55"/>
      <c r="E27" s="55"/>
      <c r="F27" s="56"/>
      <c r="G27" s="55"/>
      <c r="H27" s="55"/>
      <c r="I27" s="55"/>
    </row>
  </sheetData>
  <sheetProtection/>
  <printOptions horizontalCentered="1"/>
  <pageMargins left="0.75" right="0.75" top="1" bottom="1" header="0.5" footer="0.5"/>
  <pageSetup horizontalDpi="600" verticalDpi="600" orientation="portrait" r:id="rId1"/>
  <rowBreaks count="1" manualBreakCount="1">
    <brk id="20" max="255" man="1"/>
  </rowBreaks>
</worksheet>
</file>

<file path=xl/worksheets/sheet3.xml><?xml version="1.0" encoding="utf-8"?>
<worksheet xmlns="http://schemas.openxmlformats.org/spreadsheetml/2006/main" xmlns:r="http://schemas.openxmlformats.org/officeDocument/2006/relationships">
  <sheetPr codeName="Sheet7"/>
  <dimension ref="A1:F42"/>
  <sheetViews>
    <sheetView zoomScalePageLayoutView="0" workbookViewId="0" topLeftCell="A1">
      <selection activeCell="A1" sqref="A1:F1"/>
    </sheetView>
  </sheetViews>
  <sheetFormatPr defaultColWidth="9.140625" defaultRowHeight="12.75"/>
  <cols>
    <col min="1" max="1" width="10.140625" style="0" customWidth="1"/>
    <col min="2" max="6" width="9.28125" style="0" customWidth="1"/>
  </cols>
  <sheetData>
    <row r="1" spans="1:6" ht="12.75">
      <c r="A1" s="120" t="s">
        <v>75</v>
      </c>
      <c r="B1" s="120"/>
      <c r="C1" s="120"/>
      <c r="D1" s="120"/>
      <c r="E1" s="120"/>
      <c r="F1" s="120"/>
    </row>
    <row r="2" spans="1:6" ht="12.75">
      <c r="A2" s="120" t="s">
        <v>59</v>
      </c>
      <c r="B2" s="120"/>
      <c r="C2" s="120"/>
      <c r="D2" s="120"/>
      <c r="E2" s="120"/>
      <c r="F2" s="120"/>
    </row>
    <row r="3" spans="1:5" ht="12.75">
      <c r="A3" s="2"/>
      <c r="B3" s="2"/>
      <c r="C3" s="1"/>
      <c r="D3" s="1"/>
      <c r="E3" s="1"/>
    </row>
    <row r="4" spans="1:6" ht="12.75">
      <c r="A4" s="120" t="s">
        <v>76</v>
      </c>
      <c r="B4" s="120"/>
      <c r="C4" s="120"/>
      <c r="D4" s="120"/>
      <c r="E4" s="120"/>
      <c r="F4" s="120"/>
    </row>
    <row r="5" spans="1:5" ht="12.75">
      <c r="A5" s="2"/>
      <c r="B5" s="2"/>
      <c r="C5" s="1"/>
      <c r="D5" s="1"/>
      <c r="E5" s="1"/>
    </row>
    <row r="6" spans="1:6" ht="12.75">
      <c r="A6" s="3" t="s">
        <v>0</v>
      </c>
      <c r="B6" s="117" t="s">
        <v>58</v>
      </c>
      <c r="C6" s="118"/>
      <c r="D6" s="118"/>
      <c r="E6" s="118"/>
      <c r="F6" s="119"/>
    </row>
    <row r="7" spans="1:6" ht="12.75">
      <c r="A7" s="4" t="s">
        <v>12</v>
      </c>
      <c r="B7" s="4" t="s">
        <v>17</v>
      </c>
      <c r="C7" s="4" t="s">
        <v>18</v>
      </c>
      <c r="D7" s="4" t="s">
        <v>19</v>
      </c>
      <c r="E7" s="101" t="s">
        <v>20</v>
      </c>
      <c r="F7" s="97" t="s">
        <v>21</v>
      </c>
    </row>
    <row r="8" spans="1:6" ht="12.75">
      <c r="A8" s="8"/>
      <c r="B8" s="6"/>
      <c r="C8" s="6"/>
      <c r="D8" s="6"/>
      <c r="E8" s="102"/>
      <c r="F8" s="98"/>
    </row>
    <row r="9" spans="1:6" ht="12.75">
      <c r="A9" s="8" t="s">
        <v>2</v>
      </c>
      <c r="B9" s="92">
        <v>62</v>
      </c>
      <c r="C9" s="92">
        <v>38</v>
      </c>
      <c r="D9" s="92">
        <v>21</v>
      </c>
      <c r="E9" s="103">
        <v>3</v>
      </c>
      <c r="F9" s="99">
        <v>8</v>
      </c>
    </row>
    <row r="10" spans="1:6" ht="12.75">
      <c r="A10" s="94" t="s">
        <v>69</v>
      </c>
      <c r="B10" s="92">
        <v>7</v>
      </c>
      <c r="C10" s="92">
        <v>5</v>
      </c>
      <c r="D10" s="92">
        <v>2</v>
      </c>
      <c r="E10" s="103">
        <v>0</v>
      </c>
      <c r="F10" s="99">
        <v>0</v>
      </c>
    </row>
    <row r="11" spans="1:6" ht="12.75">
      <c r="A11" s="95" t="s">
        <v>70</v>
      </c>
      <c r="B11" s="92">
        <v>13</v>
      </c>
      <c r="C11" s="92">
        <v>4</v>
      </c>
      <c r="D11" s="92">
        <v>8</v>
      </c>
      <c r="E11" s="103">
        <v>1</v>
      </c>
      <c r="F11" s="99">
        <v>2</v>
      </c>
    </row>
    <row r="12" spans="1:6" ht="12.75">
      <c r="A12" s="95" t="s">
        <v>71</v>
      </c>
      <c r="B12" s="92">
        <v>29</v>
      </c>
      <c r="C12" s="92">
        <v>19</v>
      </c>
      <c r="D12" s="92">
        <v>9</v>
      </c>
      <c r="E12" s="103">
        <v>1</v>
      </c>
      <c r="F12" s="99">
        <v>3</v>
      </c>
    </row>
    <row r="13" spans="1:6" ht="12.75">
      <c r="A13" s="95" t="s">
        <v>72</v>
      </c>
      <c r="B13" s="92">
        <v>13</v>
      </c>
      <c r="C13" s="92">
        <v>10</v>
      </c>
      <c r="D13" s="92">
        <v>2</v>
      </c>
      <c r="E13" s="103">
        <v>1</v>
      </c>
      <c r="F13" s="99">
        <v>3</v>
      </c>
    </row>
    <row r="14" spans="1:6" ht="12.75">
      <c r="A14" s="95" t="s">
        <v>73</v>
      </c>
      <c r="B14" s="92">
        <v>0</v>
      </c>
      <c r="C14" s="92">
        <v>0</v>
      </c>
      <c r="D14" s="92">
        <v>0</v>
      </c>
      <c r="E14" s="103">
        <v>0</v>
      </c>
      <c r="F14" s="99">
        <v>0</v>
      </c>
    </row>
    <row r="15" spans="1:6" ht="12.75">
      <c r="A15" s="8"/>
      <c r="B15" s="92"/>
      <c r="C15" s="92"/>
      <c r="D15" s="92"/>
      <c r="E15" s="103"/>
      <c r="F15" s="99"/>
    </row>
    <row r="16" spans="1:6" ht="12.75">
      <c r="A16" s="8" t="s">
        <v>9</v>
      </c>
      <c r="B16" s="92">
        <v>4</v>
      </c>
      <c r="C16" s="92">
        <v>1</v>
      </c>
      <c r="D16" s="92">
        <v>3</v>
      </c>
      <c r="E16" s="103">
        <v>0</v>
      </c>
      <c r="F16" s="99">
        <v>0</v>
      </c>
    </row>
    <row r="17" spans="1:6" ht="12.75">
      <c r="A17" s="94" t="s">
        <v>69</v>
      </c>
      <c r="B17" s="92">
        <v>0</v>
      </c>
      <c r="C17" s="92">
        <v>0</v>
      </c>
      <c r="D17" s="92">
        <v>0</v>
      </c>
      <c r="E17" s="103">
        <v>0</v>
      </c>
      <c r="F17" s="99">
        <v>0</v>
      </c>
    </row>
    <row r="18" spans="1:6" ht="12.75">
      <c r="A18" s="95" t="s">
        <v>70</v>
      </c>
      <c r="B18" s="92">
        <v>1</v>
      </c>
      <c r="C18" s="92">
        <v>0</v>
      </c>
      <c r="D18" s="92">
        <v>1</v>
      </c>
      <c r="E18" s="103">
        <v>0</v>
      </c>
      <c r="F18" s="99">
        <v>0</v>
      </c>
    </row>
    <row r="19" spans="1:6" ht="12.75">
      <c r="A19" s="95" t="s">
        <v>71</v>
      </c>
      <c r="B19" s="92">
        <v>2</v>
      </c>
      <c r="C19" s="92">
        <v>0</v>
      </c>
      <c r="D19" s="92">
        <v>2</v>
      </c>
      <c r="E19" s="103">
        <v>0</v>
      </c>
      <c r="F19" s="99">
        <v>0</v>
      </c>
    </row>
    <row r="20" spans="1:6" ht="12.75">
      <c r="A20" s="95" t="s">
        <v>72</v>
      </c>
      <c r="B20" s="92">
        <v>1</v>
      </c>
      <c r="C20" s="92">
        <v>1</v>
      </c>
      <c r="D20" s="92">
        <v>0</v>
      </c>
      <c r="E20" s="103">
        <v>0</v>
      </c>
      <c r="F20" s="99">
        <v>0</v>
      </c>
    </row>
    <row r="21" spans="1:6" ht="12.75">
      <c r="A21" s="95" t="s">
        <v>73</v>
      </c>
      <c r="B21" s="92">
        <v>0</v>
      </c>
      <c r="C21" s="92">
        <v>0</v>
      </c>
      <c r="D21" s="92">
        <v>0</v>
      </c>
      <c r="E21" s="103">
        <v>0</v>
      </c>
      <c r="F21" s="99">
        <v>0</v>
      </c>
    </row>
    <row r="22" spans="1:6" ht="12.75">
      <c r="A22" s="8"/>
      <c r="B22" s="92"/>
      <c r="C22" s="92"/>
      <c r="D22" s="92"/>
      <c r="E22" s="103"/>
      <c r="F22" s="99"/>
    </row>
    <row r="23" spans="1:6" ht="12.75">
      <c r="A23" s="8" t="s">
        <v>10</v>
      </c>
      <c r="B23" s="92">
        <v>36</v>
      </c>
      <c r="C23" s="92">
        <v>24</v>
      </c>
      <c r="D23" s="92">
        <v>11</v>
      </c>
      <c r="E23" s="103">
        <v>1</v>
      </c>
      <c r="F23" s="99">
        <v>4</v>
      </c>
    </row>
    <row r="24" spans="1:6" ht="12.75">
      <c r="A24" s="94" t="s">
        <v>69</v>
      </c>
      <c r="B24" s="92">
        <v>5</v>
      </c>
      <c r="C24" s="92">
        <v>3</v>
      </c>
      <c r="D24" s="92">
        <v>2</v>
      </c>
      <c r="E24" s="103">
        <v>0</v>
      </c>
      <c r="F24" s="99">
        <v>0</v>
      </c>
    </row>
    <row r="25" spans="1:6" ht="12.75">
      <c r="A25" s="95" t="s">
        <v>70</v>
      </c>
      <c r="B25" s="92">
        <v>7</v>
      </c>
      <c r="C25" s="92">
        <v>2</v>
      </c>
      <c r="D25" s="92">
        <v>5</v>
      </c>
      <c r="E25" s="103">
        <v>0</v>
      </c>
      <c r="F25" s="99">
        <v>1</v>
      </c>
    </row>
    <row r="26" spans="1:6" ht="12.75">
      <c r="A26" s="95" t="s">
        <v>71</v>
      </c>
      <c r="B26" s="92">
        <v>17</v>
      </c>
      <c r="C26" s="92">
        <v>14</v>
      </c>
      <c r="D26" s="92">
        <v>3</v>
      </c>
      <c r="E26" s="103">
        <v>0</v>
      </c>
      <c r="F26" s="99">
        <v>1</v>
      </c>
    </row>
    <row r="27" spans="1:6" ht="12.75">
      <c r="A27" s="95" t="s">
        <v>72</v>
      </c>
      <c r="B27" s="92">
        <v>7</v>
      </c>
      <c r="C27" s="92">
        <v>5</v>
      </c>
      <c r="D27" s="92">
        <v>1</v>
      </c>
      <c r="E27" s="103">
        <v>1</v>
      </c>
      <c r="F27" s="99">
        <v>2</v>
      </c>
    </row>
    <row r="28" spans="1:6" ht="12.75">
      <c r="A28" s="95" t="s">
        <v>73</v>
      </c>
      <c r="B28" s="92">
        <v>0</v>
      </c>
      <c r="C28" s="92">
        <v>0</v>
      </c>
      <c r="D28" s="92">
        <v>0</v>
      </c>
      <c r="E28" s="103">
        <v>0</v>
      </c>
      <c r="F28" s="99">
        <v>0</v>
      </c>
    </row>
    <row r="29" spans="1:6" ht="12.75">
      <c r="A29" s="8"/>
      <c r="B29" s="92"/>
      <c r="C29" s="92"/>
      <c r="D29" s="92"/>
      <c r="E29" s="103"/>
      <c r="F29" s="99"/>
    </row>
    <row r="30" spans="1:6" ht="12.75">
      <c r="A30" s="8" t="s">
        <v>11</v>
      </c>
      <c r="B30" s="92">
        <v>22</v>
      </c>
      <c r="C30" s="92">
        <v>13</v>
      </c>
      <c r="D30" s="92">
        <v>7</v>
      </c>
      <c r="E30" s="103">
        <v>2</v>
      </c>
      <c r="F30" s="99">
        <v>4</v>
      </c>
    </row>
    <row r="31" spans="1:6" ht="12.75">
      <c r="A31" s="94" t="s">
        <v>69</v>
      </c>
      <c r="B31" s="92">
        <v>2</v>
      </c>
      <c r="C31" s="92">
        <v>2</v>
      </c>
      <c r="D31" s="92">
        <v>0</v>
      </c>
      <c r="E31" s="103">
        <v>0</v>
      </c>
      <c r="F31" s="99">
        <v>0</v>
      </c>
    </row>
    <row r="32" spans="1:6" ht="12.75">
      <c r="A32" s="95" t="s">
        <v>70</v>
      </c>
      <c r="B32" s="92">
        <v>5</v>
      </c>
      <c r="C32" s="92">
        <v>2</v>
      </c>
      <c r="D32" s="92">
        <v>2</v>
      </c>
      <c r="E32" s="103">
        <v>1</v>
      </c>
      <c r="F32" s="99">
        <v>1</v>
      </c>
    </row>
    <row r="33" spans="1:6" ht="12.75">
      <c r="A33" s="95" t="s">
        <v>71</v>
      </c>
      <c r="B33" s="92">
        <v>10</v>
      </c>
      <c r="C33" s="92">
        <v>5</v>
      </c>
      <c r="D33" s="92">
        <v>4</v>
      </c>
      <c r="E33" s="103">
        <v>1</v>
      </c>
      <c r="F33" s="99">
        <v>2</v>
      </c>
    </row>
    <row r="34" spans="1:6" ht="12.75">
      <c r="A34" s="95" t="s">
        <v>72</v>
      </c>
      <c r="B34" s="92">
        <v>5</v>
      </c>
      <c r="C34" s="92">
        <v>4</v>
      </c>
      <c r="D34" s="92">
        <v>1</v>
      </c>
      <c r="E34" s="103">
        <v>0</v>
      </c>
      <c r="F34" s="99">
        <v>1</v>
      </c>
    </row>
    <row r="35" spans="1:6" ht="12.75">
      <c r="A35" s="96" t="s">
        <v>73</v>
      </c>
      <c r="B35" s="93">
        <v>0</v>
      </c>
      <c r="C35" s="93">
        <v>0</v>
      </c>
      <c r="D35" s="93">
        <v>0</v>
      </c>
      <c r="E35" s="104">
        <v>0</v>
      </c>
      <c r="F35" s="100">
        <v>0</v>
      </c>
    </row>
    <row r="36" spans="1:5" ht="12.75">
      <c r="A36" s="61"/>
      <c r="B36" s="5"/>
      <c r="C36" s="5"/>
      <c r="D36" s="62"/>
      <c r="E36" s="5"/>
    </row>
    <row r="37" spans="1:5" ht="12.75">
      <c r="A37" s="1"/>
      <c r="B37" s="1"/>
      <c r="C37" s="1"/>
      <c r="D37" s="1"/>
      <c r="E37" s="1"/>
    </row>
    <row r="38" spans="1:5" ht="12.75">
      <c r="A38" s="1"/>
      <c r="B38" s="1"/>
      <c r="C38" s="1"/>
      <c r="D38" s="1"/>
      <c r="E38" s="1"/>
    </row>
    <row r="39" spans="1:5" ht="12.75">
      <c r="A39" s="1"/>
      <c r="B39" s="1"/>
      <c r="C39" s="1"/>
      <c r="D39" s="1"/>
      <c r="E39" s="1"/>
    </row>
    <row r="40" spans="1:5" ht="12.75">
      <c r="A40" s="1"/>
      <c r="B40" s="1"/>
      <c r="C40" s="1"/>
      <c r="D40" s="1"/>
      <c r="E40" s="1"/>
    </row>
    <row r="41" spans="1:5" ht="12.75">
      <c r="A41" s="1"/>
      <c r="B41" s="1"/>
      <c r="C41" s="1"/>
      <c r="D41" s="1"/>
      <c r="E41" s="1"/>
    </row>
    <row r="42" spans="1:5" ht="12.75">
      <c r="A42" s="1"/>
      <c r="B42" s="1"/>
      <c r="C42" s="1"/>
      <c r="D42" s="1"/>
      <c r="E42" s="1"/>
    </row>
  </sheetData>
  <sheetProtection/>
  <mergeCells count="4">
    <mergeCell ref="B6:F6"/>
    <mergeCell ref="A2:F2"/>
    <mergeCell ref="A4:F4"/>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20" t="e">
        <f>Index!A2&amp;" "&amp;Index!#REF!&amp;"-"&amp;Index!#REF!</f>
        <v>#REF!</v>
      </c>
      <c r="B1" s="120"/>
      <c r="C1" s="120"/>
      <c r="D1" s="120"/>
      <c r="E1" s="120"/>
    </row>
    <row r="2" spans="1:5" ht="9.75" customHeight="1">
      <c r="A2" s="120" t="s">
        <v>60</v>
      </c>
      <c r="B2" s="120"/>
      <c r="C2" s="120"/>
      <c r="D2" s="120"/>
      <c r="E2" s="120"/>
    </row>
    <row r="3" spans="1:2" ht="9.75" customHeight="1">
      <c r="A3" s="2"/>
      <c r="B3" s="2"/>
    </row>
    <row r="4" spans="1:5" ht="9.75" customHeight="1">
      <c r="A4" s="120" t="str">
        <f>"DELAWARE AND COUNTIES, "&amp;'[1]YEAR'!$A$1</f>
        <v>DELAWARE AND COUNTIES, 2012</v>
      </c>
      <c r="B4" s="120"/>
      <c r="C4" s="120"/>
      <c r="D4" s="120"/>
      <c r="E4" s="120"/>
    </row>
    <row r="5" spans="1:2" ht="9.75" customHeight="1">
      <c r="A5" s="2"/>
      <c r="B5" s="2"/>
    </row>
    <row r="6" spans="1:5" ht="10.5" customHeight="1">
      <c r="A6" s="3"/>
      <c r="B6" s="121" t="s">
        <v>57</v>
      </c>
      <c r="C6" s="121"/>
      <c r="D6" s="121"/>
      <c r="E6" s="121"/>
    </row>
    <row r="7" spans="1:5" ht="10.5" customHeight="1">
      <c r="A7" s="4" t="s">
        <v>12</v>
      </c>
      <c r="B7" s="4" t="s">
        <v>2</v>
      </c>
      <c r="C7" s="4" t="s">
        <v>9</v>
      </c>
      <c r="D7" s="4" t="s">
        <v>10</v>
      </c>
      <c r="E7" s="4" t="s">
        <v>11</v>
      </c>
    </row>
    <row r="8" spans="1:5" ht="9.75" customHeight="1">
      <c r="A8" s="8"/>
      <c r="B8" s="6"/>
      <c r="C8" s="6"/>
      <c r="D8" s="6"/>
      <c r="E8" s="6"/>
    </row>
    <row r="9" spans="1:5" ht="9.75" customHeight="1">
      <c r="A9" s="6" t="s">
        <v>62</v>
      </c>
      <c r="B9" s="64">
        <f aca="true" t="shared" si="0" ref="B9:B19">SUM(C9,D9,E9)</f>
        <v>62</v>
      </c>
      <c r="C9" s="64">
        <f>SUM(C10:C11,C14:C19)</f>
        <v>4</v>
      </c>
      <c r="D9" s="64">
        <f>SUM(D10:D11,D14:D19)</f>
        <v>36</v>
      </c>
      <c r="E9" s="64">
        <f>SUM(E10:E11,E14:E19)</f>
        <v>22</v>
      </c>
    </row>
    <row r="10" spans="1:5" ht="9.75" customHeight="1">
      <c r="A10" s="6" t="s">
        <v>3</v>
      </c>
      <c r="B10" s="64">
        <f t="shared" si="0"/>
        <v>0</v>
      </c>
      <c r="C10" s="64">
        <f>'[1]PRAGECTY'!L4</f>
        <v>0</v>
      </c>
      <c r="D10" s="64">
        <f>'[1]PRAGECTY'!L13</f>
        <v>0</v>
      </c>
      <c r="E10" s="64">
        <f>'[1]PRAGECTY'!L22</f>
        <v>0</v>
      </c>
    </row>
    <row r="11" spans="1:5" ht="9.75" customHeight="1">
      <c r="A11" s="6" t="s">
        <v>14</v>
      </c>
      <c r="B11" s="64">
        <f t="shared" si="0"/>
        <v>7</v>
      </c>
      <c r="C11" s="64">
        <f>SUM(C12:C13)</f>
        <v>0</v>
      </c>
      <c r="D11" s="64">
        <f>SUM(D12:D13)</f>
        <v>5</v>
      </c>
      <c r="E11" s="64">
        <f>SUM(E12:E13)</f>
        <v>2</v>
      </c>
    </row>
    <row r="12" spans="1:5" ht="9.75" customHeight="1">
      <c r="A12" s="6" t="s">
        <v>15</v>
      </c>
      <c r="B12" s="64">
        <f t="shared" si="0"/>
        <v>4</v>
      </c>
      <c r="C12" s="64">
        <f>'[1]PRAGECTY'!L5</f>
        <v>0</v>
      </c>
      <c r="D12" s="64">
        <f>'[1]PRAGECTY'!L14</f>
        <v>2</v>
      </c>
      <c r="E12" s="64">
        <f>'[1]PRAGECTY'!L23</f>
        <v>2</v>
      </c>
    </row>
    <row r="13" spans="1:5" ht="9.75" customHeight="1">
      <c r="A13" s="6" t="s">
        <v>16</v>
      </c>
      <c r="B13" s="64">
        <f t="shared" si="0"/>
        <v>3</v>
      </c>
      <c r="C13" s="64">
        <f>'[1]PRAGECTY'!L6</f>
        <v>0</v>
      </c>
      <c r="D13" s="64">
        <f>'[1]PRAGECTY'!L15</f>
        <v>3</v>
      </c>
      <c r="E13" s="64">
        <f>'[1]PRAGECTY'!L24</f>
        <v>0</v>
      </c>
    </row>
    <row r="14" spans="1:5" ht="9.75" customHeight="1">
      <c r="A14" s="6" t="s">
        <v>4</v>
      </c>
      <c r="B14" s="64">
        <f t="shared" si="0"/>
        <v>13</v>
      </c>
      <c r="C14" s="64">
        <f>'[1]PRAGECTY'!L7</f>
        <v>1</v>
      </c>
      <c r="D14" s="64">
        <f>'[1]PRAGECTY'!L16</f>
        <v>7</v>
      </c>
      <c r="E14" s="64">
        <f>'[1]PRAGECTY'!L25</f>
        <v>5</v>
      </c>
    </row>
    <row r="15" spans="1:5" ht="9.75" customHeight="1">
      <c r="A15" s="6" t="s">
        <v>5</v>
      </c>
      <c r="B15" s="64">
        <f t="shared" si="0"/>
        <v>14</v>
      </c>
      <c r="C15" s="64">
        <f>'[1]PRAGECTY'!L8</f>
        <v>0</v>
      </c>
      <c r="D15" s="64">
        <f>'[1]PRAGECTY'!L17</f>
        <v>8</v>
      </c>
      <c r="E15" s="64">
        <f>'[1]PRAGECTY'!L26</f>
        <v>6</v>
      </c>
    </row>
    <row r="16" spans="1:5" ht="9.75" customHeight="1">
      <c r="A16" s="6" t="s">
        <v>6</v>
      </c>
      <c r="B16" s="64">
        <f t="shared" si="0"/>
        <v>15</v>
      </c>
      <c r="C16" s="64">
        <f>'[1]PRAGECTY'!L9</f>
        <v>2</v>
      </c>
      <c r="D16" s="64">
        <f>'[1]PRAGECTY'!L18</f>
        <v>9</v>
      </c>
      <c r="E16" s="64">
        <f>'[1]PRAGECTY'!L27</f>
        <v>4</v>
      </c>
    </row>
    <row r="17" spans="1:5" ht="9.75" customHeight="1">
      <c r="A17" s="6" t="s">
        <v>7</v>
      </c>
      <c r="B17" s="64">
        <f t="shared" si="0"/>
        <v>10</v>
      </c>
      <c r="C17" s="64">
        <f>'[1]PRAGECTY'!L10</f>
        <v>1</v>
      </c>
      <c r="D17" s="64">
        <f>'[1]PRAGECTY'!L19</f>
        <v>6</v>
      </c>
      <c r="E17" s="64">
        <f>'[1]PRAGECTY'!L28</f>
        <v>3</v>
      </c>
    </row>
    <row r="18" spans="1:5" ht="9.75" customHeight="1">
      <c r="A18" s="6" t="s">
        <v>8</v>
      </c>
      <c r="B18" s="64">
        <f t="shared" si="0"/>
        <v>3</v>
      </c>
      <c r="C18" s="64">
        <f>'[1]PRAGECTY'!L11</f>
        <v>0</v>
      </c>
      <c r="D18" s="64">
        <f>'[1]PRAGECTY'!L20</f>
        <v>1</v>
      </c>
      <c r="E18" s="64">
        <f>'[1]PRAGECTY'!L29</f>
        <v>2</v>
      </c>
    </row>
    <row r="19" spans="1:5" ht="9.75" customHeight="1">
      <c r="A19" s="9" t="s">
        <v>28</v>
      </c>
      <c r="B19" s="65">
        <f t="shared" si="0"/>
        <v>0</v>
      </c>
      <c r="C19" s="65">
        <f>'[1]PRAGECTY'!L12</f>
        <v>0</v>
      </c>
      <c r="D19" s="65">
        <f>'[1]PRAGECTY'!L21</f>
        <v>0</v>
      </c>
      <c r="E19" s="65">
        <f>'[1]PRAGECTY'!L30</f>
        <v>0</v>
      </c>
    </row>
    <row r="20" spans="1:5" ht="9.75" customHeight="1">
      <c r="A20" s="61"/>
      <c r="B20" s="5"/>
      <c r="C20" s="5"/>
      <c r="D20" s="62"/>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20" t="e">
        <f>Index!#REF!&amp;" "&amp;Index!#REF!&amp;"-"&amp;Index!#REF!</f>
        <v>#REF!</v>
      </c>
      <c r="B1" s="120"/>
      <c r="C1" s="120"/>
      <c r="D1" s="120"/>
      <c r="E1" s="120"/>
      <c r="F1" s="120"/>
    </row>
    <row r="2" spans="1:6" ht="9.75" customHeight="1">
      <c r="A2" s="120" t="s">
        <v>59</v>
      </c>
      <c r="B2" s="120"/>
      <c r="C2" s="120"/>
      <c r="D2" s="120"/>
      <c r="E2" s="120"/>
      <c r="F2" s="120"/>
    </row>
    <row r="3" spans="1:2" ht="9.75" customHeight="1">
      <c r="A3" s="2"/>
      <c r="B3" s="2"/>
    </row>
    <row r="4" spans="1:6" ht="9.75" customHeight="1">
      <c r="A4" s="120" t="str">
        <f>"DELAWARE, "&amp;'[1]YEAR'!$A$1</f>
        <v>DELAWARE, 2012</v>
      </c>
      <c r="B4" s="120"/>
      <c r="C4" s="120"/>
      <c r="D4" s="120"/>
      <c r="E4" s="120"/>
      <c r="F4" s="120"/>
    </row>
    <row r="5" ht="9.75" customHeight="1"/>
    <row r="6" spans="1:6" ht="10.5" customHeight="1">
      <c r="A6" s="3"/>
      <c r="B6" s="121" t="s">
        <v>58</v>
      </c>
      <c r="C6" s="121"/>
      <c r="D6" s="121"/>
      <c r="E6" s="121"/>
      <c r="F6" s="121"/>
    </row>
    <row r="7" spans="1:6" ht="10.5" customHeight="1">
      <c r="A7" s="4" t="s">
        <v>12</v>
      </c>
      <c r="B7" s="4" t="s">
        <v>17</v>
      </c>
      <c r="C7" s="4" t="s">
        <v>18</v>
      </c>
      <c r="D7" s="4" t="s">
        <v>19</v>
      </c>
      <c r="E7" s="4" t="s">
        <v>20</v>
      </c>
      <c r="F7" s="4" t="s">
        <v>21</v>
      </c>
    </row>
    <row r="8" spans="1:6" ht="9" customHeight="1">
      <c r="A8" s="7"/>
      <c r="B8" s="7"/>
      <c r="C8" s="6"/>
      <c r="D8" s="6"/>
      <c r="E8" s="6"/>
      <c r="F8" s="6"/>
    </row>
    <row r="9" spans="1:6" ht="9" customHeight="1">
      <c r="A9" s="6" t="s">
        <v>62</v>
      </c>
      <c r="B9" s="66">
        <f aca="true" t="shared" si="0" ref="B9:B19">SUM(C9,D9,E9)</f>
        <v>62</v>
      </c>
      <c r="C9" s="66">
        <f>SUM(C10:C11,C14:C19)</f>
        <v>38</v>
      </c>
      <c r="D9" s="66">
        <f>SUM(D10:D11,D14:D19)</f>
        <v>21</v>
      </c>
      <c r="E9" s="66">
        <f>SUM(E10:E11,E14:E19)</f>
        <v>3</v>
      </c>
      <c r="F9" s="66">
        <f>SUM(F10:F11,F14:F19)</f>
        <v>8</v>
      </c>
    </row>
    <row r="10" spans="1:6" ht="9" customHeight="1">
      <c r="A10" s="6" t="s">
        <v>3</v>
      </c>
      <c r="B10" s="66">
        <f t="shared" si="0"/>
        <v>0</v>
      </c>
      <c r="C10" s="66">
        <f>'[1]PRACEAGE'!L4</f>
        <v>0</v>
      </c>
      <c r="D10" s="66">
        <f>'[1]PRACEAGE'!L13</f>
        <v>0</v>
      </c>
      <c r="E10" s="66">
        <f>'[1]PRACEAGE'!L22</f>
        <v>0</v>
      </c>
      <c r="F10" s="66">
        <f>'[1]PRACEAGE'!L45</f>
        <v>0</v>
      </c>
    </row>
    <row r="11" spans="1:6" ht="9" customHeight="1">
      <c r="A11" s="6" t="s">
        <v>14</v>
      </c>
      <c r="B11" s="66">
        <f t="shared" si="0"/>
        <v>7</v>
      </c>
      <c r="C11" s="66">
        <f>SUM(C12:C13)</f>
        <v>5</v>
      </c>
      <c r="D11" s="66">
        <f>SUM(D12:D13)</f>
        <v>2</v>
      </c>
      <c r="E11" s="66">
        <f>SUM(E12:E13)</f>
        <v>0</v>
      </c>
      <c r="F11" s="66">
        <f>SUM(F12:F13)</f>
        <v>0</v>
      </c>
    </row>
    <row r="12" spans="1:6" ht="9" customHeight="1">
      <c r="A12" s="6" t="s">
        <v>15</v>
      </c>
      <c r="B12" s="66">
        <f t="shared" si="0"/>
        <v>4</v>
      </c>
      <c r="C12" s="66">
        <f>'[1]PRACEAGE'!L5</f>
        <v>4</v>
      </c>
      <c r="D12" s="66">
        <f>'[1]PRACEAGE'!L14</f>
        <v>0</v>
      </c>
      <c r="E12" s="66">
        <f>'[1]PRACEAGE'!L23</f>
        <v>0</v>
      </c>
      <c r="F12" s="66">
        <f>'[1]PRACEAGE'!L46</f>
        <v>0</v>
      </c>
    </row>
    <row r="13" spans="1:6" ht="9" customHeight="1">
      <c r="A13" s="6" t="s">
        <v>16</v>
      </c>
      <c r="B13" s="66">
        <f t="shared" si="0"/>
        <v>3</v>
      </c>
      <c r="C13" s="66">
        <f>'[1]PRACEAGE'!L6</f>
        <v>1</v>
      </c>
      <c r="D13" s="66">
        <f>'[1]PRACEAGE'!L15</f>
        <v>2</v>
      </c>
      <c r="E13" s="66">
        <f>'[1]PRACEAGE'!L24</f>
        <v>0</v>
      </c>
      <c r="F13" s="66">
        <f>'[1]PRACEAGE'!L47</f>
        <v>0</v>
      </c>
    </row>
    <row r="14" spans="1:6" ht="9" customHeight="1">
      <c r="A14" s="6" t="s">
        <v>4</v>
      </c>
      <c r="B14" s="66">
        <f t="shared" si="0"/>
        <v>13</v>
      </c>
      <c r="C14" s="66">
        <f>'[1]PRACEAGE'!L7</f>
        <v>4</v>
      </c>
      <c r="D14" s="66">
        <f>'[1]PRACEAGE'!L16</f>
        <v>8</v>
      </c>
      <c r="E14" s="66">
        <f>'[1]PRACEAGE'!L25</f>
        <v>1</v>
      </c>
      <c r="F14" s="66">
        <f>'[1]PRACEAGE'!L48</f>
        <v>2</v>
      </c>
    </row>
    <row r="15" spans="1:6" ht="9" customHeight="1">
      <c r="A15" s="6" t="s">
        <v>5</v>
      </c>
      <c r="B15" s="66">
        <f t="shared" si="0"/>
        <v>14</v>
      </c>
      <c r="C15" s="66">
        <f>'[1]PRACEAGE'!L8</f>
        <v>9</v>
      </c>
      <c r="D15" s="66">
        <f>'[1]PRACEAGE'!L17</f>
        <v>5</v>
      </c>
      <c r="E15" s="66">
        <f>'[1]PRACEAGE'!L26</f>
        <v>0</v>
      </c>
      <c r="F15" s="66">
        <f>'[1]PRACEAGE'!L49</f>
        <v>1</v>
      </c>
    </row>
    <row r="16" spans="1:6" ht="9" customHeight="1">
      <c r="A16" s="6" t="s">
        <v>6</v>
      </c>
      <c r="B16" s="66">
        <f t="shared" si="0"/>
        <v>15</v>
      </c>
      <c r="C16" s="66">
        <f>'[1]PRACEAGE'!L9</f>
        <v>10</v>
      </c>
      <c r="D16" s="66">
        <f>'[1]PRACEAGE'!L18</f>
        <v>4</v>
      </c>
      <c r="E16" s="66">
        <f>'[1]PRACEAGE'!L27</f>
        <v>1</v>
      </c>
      <c r="F16" s="66">
        <f>'[1]PRACEAGE'!L50</f>
        <v>2</v>
      </c>
    </row>
    <row r="17" spans="1:6" ht="9" customHeight="1">
      <c r="A17" s="6" t="s">
        <v>7</v>
      </c>
      <c r="B17" s="66">
        <f t="shared" si="0"/>
        <v>10</v>
      </c>
      <c r="C17" s="66">
        <f>'[1]PRACEAGE'!L10</f>
        <v>8</v>
      </c>
      <c r="D17" s="66">
        <f>'[1]PRACEAGE'!L19</f>
        <v>1</v>
      </c>
      <c r="E17" s="66">
        <f>'[1]PRACEAGE'!L28</f>
        <v>1</v>
      </c>
      <c r="F17" s="66">
        <f>'[1]PRACEAGE'!L51</f>
        <v>3</v>
      </c>
    </row>
    <row r="18" spans="1:6" ht="9" customHeight="1">
      <c r="A18" s="6" t="s">
        <v>8</v>
      </c>
      <c r="B18" s="66">
        <f t="shared" si="0"/>
        <v>3</v>
      </c>
      <c r="C18" s="66">
        <f>'[1]PRACEAGE'!L11</f>
        <v>2</v>
      </c>
      <c r="D18" s="66">
        <f>'[1]PRACEAGE'!L20</f>
        <v>1</v>
      </c>
      <c r="E18" s="66">
        <f>'[1]PRACEAGE'!L29</f>
        <v>0</v>
      </c>
      <c r="F18" s="66">
        <f>'[1]PRACEAGE'!L52</f>
        <v>0</v>
      </c>
    </row>
    <row r="19" spans="1:6" ht="9" customHeight="1">
      <c r="A19" s="9" t="s">
        <v>28</v>
      </c>
      <c r="B19" s="67">
        <f t="shared" si="0"/>
        <v>0</v>
      </c>
      <c r="C19" s="67">
        <f>'[1]PRACEAGE'!L12</f>
        <v>0</v>
      </c>
      <c r="D19" s="67">
        <f>'[1]PRACEAGE'!L21</f>
        <v>0</v>
      </c>
      <c r="E19" s="67">
        <f>'[1]PRACEAGE'!L30</f>
        <v>0</v>
      </c>
      <c r="F19" s="67">
        <f>'[1]PRACEAGE'!L53</f>
        <v>0</v>
      </c>
    </row>
    <row r="20" spans="1:6" ht="9" customHeight="1">
      <c r="A20" s="61"/>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8"/>
  <sheetViews>
    <sheetView zoomScalePageLayoutView="0" workbookViewId="0" topLeftCell="A1">
      <selection activeCell="A1" sqref="A1:F55"/>
    </sheetView>
  </sheetViews>
  <sheetFormatPr defaultColWidth="9.140625" defaultRowHeight="12.75"/>
  <cols>
    <col min="1" max="1" width="16.421875" style="1" customWidth="1"/>
    <col min="2" max="6" width="11.140625" style="1" customWidth="1"/>
    <col min="7" max="16384" width="9.140625" style="1" customWidth="1"/>
  </cols>
  <sheetData>
    <row r="1" spans="1:6" ht="10.5" customHeight="1">
      <c r="A1" s="120" t="s">
        <v>77</v>
      </c>
      <c r="B1" s="120"/>
      <c r="C1" s="120"/>
      <c r="D1" s="120"/>
      <c r="E1" s="120"/>
      <c r="F1" s="120"/>
    </row>
    <row r="2" spans="1:6" ht="10.5" customHeight="1">
      <c r="A2" s="120" t="s">
        <v>61</v>
      </c>
      <c r="B2" s="120"/>
      <c r="C2" s="120"/>
      <c r="D2" s="120"/>
      <c r="E2" s="120"/>
      <c r="F2" s="120"/>
    </row>
    <row r="3" spans="1:2" ht="10.5" customHeight="1">
      <c r="A3" s="2"/>
      <c r="B3" s="2"/>
    </row>
    <row r="4" spans="1:6" ht="10.5" customHeight="1">
      <c r="A4" s="120" t="s">
        <v>78</v>
      </c>
      <c r="B4" s="120"/>
      <c r="C4" s="120"/>
      <c r="D4" s="120"/>
      <c r="E4" s="120"/>
      <c r="F4" s="120"/>
    </row>
    <row r="5" ht="10.5" customHeight="1"/>
    <row r="6" spans="1:6" ht="10.5" customHeight="1">
      <c r="A6" s="3"/>
      <c r="B6" s="121" t="s">
        <v>58</v>
      </c>
      <c r="C6" s="121"/>
      <c r="D6" s="121"/>
      <c r="E6" s="121"/>
      <c r="F6" s="121"/>
    </row>
    <row r="7" spans="1:6" ht="10.5" customHeight="1">
      <c r="A7" s="4" t="s">
        <v>22</v>
      </c>
      <c r="B7" s="4" t="s">
        <v>17</v>
      </c>
      <c r="C7" s="4" t="s">
        <v>18</v>
      </c>
      <c r="D7" s="4" t="s">
        <v>19</v>
      </c>
      <c r="E7" s="101" t="s">
        <v>20</v>
      </c>
      <c r="F7" s="97" t="s">
        <v>21</v>
      </c>
    </row>
    <row r="8" spans="1:6" ht="9.75" customHeight="1">
      <c r="A8" s="7"/>
      <c r="B8" s="7"/>
      <c r="C8" s="6"/>
      <c r="D8" s="6"/>
      <c r="E8" s="102"/>
      <c r="F8" s="98"/>
    </row>
    <row r="9" spans="1:6" ht="9.75" customHeight="1">
      <c r="A9" s="8" t="s">
        <v>13</v>
      </c>
      <c r="B9" s="64">
        <v>62</v>
      </c>
      <c r="C9" s="64">
        <v>38</v>
      </c>
      <c r="D9" s="64">
        <v>21</v>
      </c>
      <c r="E9" s="107">
        <v>3</v>
      </c>
      <c r="F9" s="105">
        <v>8</v>
      </c>
    </row>
    <row r="10" spans="1:6" ht="9.75" customHeight="1">
      <c r="A10" s="6" t="s">
        <v>23</v>
      </c>
      <c r="B10" s="64">
        <v>4</v>
      </c>
      <c r="C10" s="64">
        <v>3</v>
      </c>
      <c r="D10" s="64">
        <v>1</v>
      </c>
      <c r="E10" s="107">
        <v>0</v>
      </c>
      <c r="F10" s="105">
        <v>2</v>
      </c>
    </row>
    <row r="11" spans="1:6" ht="9.75" customHeight="1">
      <c r="A11" s="6" t="s">
        <v>24</v>
      </c>
      <c r="B11" s="64">
        <v>8</v>
      </c>
      <c r="C11" s="64">
        <v>5</v>
      </c>
      <c r="D11" s="64">
        <v>3</v>
      </c>
      <c r="E11" s="107">
        <v>0</v>
      </c>
      <c r="F11" s="105">
        <v>2</v>
      </c>
    </row>
    <row r="12" spans="1:6" ht="9.75" customHeight="1">
      <c r="A12" s="6" t="s">
        <v>25</v>
      </c>
      <c r="B12" s="64">
        <v>26</v>
      </c>
      <c r="C12" s="64">
        <v>14</v>
      </c>
      <c r="D12" s="64">
        <v>10</v>
      </c>
      <c r="E12" s="107">
        <v>2</v>
      </c>
      <c r="F12" s="105">
        <v>1</v>
      </c>
    </row>
    <row r="13" spans="1:6" ht="9.75" customHeight="1">
      <c r="A13" s="6" t="s">
        <v>26</v>
      </c>
      <c r="B13" s="64">
        <v>14</v>
      </c>
      <c r="C13" s="64">
        <v>9</v>
      </c>
      <c r="D13" s="64">
        <v>5</v>
      </c>
      <c r="E13" s="107">
        <v>0</v>
      </c>
      <c r="F13" s="105">
        <v>1</v>
      </c>
    </row>
    <row r="14" spans="1:6" ht="9.75" customHeight="1">
      <c r="A14" s="6" t="s">
        <v>27</v>
      </c>
      <c r="B14" s="64">
        <v>8</v>
      </c>
      <c r="C14" s="64">
        <v>6</v>
      </c>
      <c r="D14" s="64">
        <v>2</v>
      </c>
      <c r="E14" s="107">
        <v>0</v>
      </c>
      <c r="F14" s="105">
        <v>1</v>
      </c>
    </row>
    <row r="15" spans="1:6" ht="9.75" customHeight="1">
      <c r="A15" s="9" t="s">
        <v>28</v>
      </c>
      <c r="B15" s="65">
        <v>2</v>
      </c>
      <c r="C15" s="65">
        <v>1</v>
      </c>
      <c r="D15" s="65">
        <v>0</v>
      </c>
      <c r="E15" s="108">
        <v>1</v>
      </c>
      <c r="F15" s="106">
        <v>1</v>
      </c>
    </row>
    <row r="16" ht="10.5" customHeight="1"/>
    <row r="17" ht="10.5" customHeight="1"/>
    <row r="18" ht="10.5" customHeight="1"/>
    <row r="19" ht="10.5" customHeight="1"/>
    <row r="20" ht="10.5" customHeight="1"/>
    <row r="21" ht="10.5" customHeight="1"/>
    <row r="22" ht="10.5" customHeight="1"/>
    <row r="23" ht="10.5" customHeight="1"/>
    <row r="24" ht="10.5" customHeight="1"/>
    <row r="25" ht="10.5" customHeight="1"/>
    <row r="26" spans="1:6" ht="11.25">
      <c r="A26" s="120" t="s">
        <v>79</v>
      </c>
      <c r="B26" s="120"/>
      <c r="C26" s="120"/>
      <c r="D26" s="120"/>
      <c r="E26" s="120"/>
      <c r="F26" s="120"/>
    </row>
    <row r="27" spans="1:6" ht="11.25">
      <c r="A27" s="120" t="s">
        <v>74</v>
      </c>
      <c r="B27" s="120"/>
      <c r="C27" s="120"/>
      <c r="D27" s="120"/>
      <c r="E27" s="120"/>
      <c r="F27" s="120"/>
    </row>
    <row r="28" spans="1:2" ht="11.25">
      <c r="A28" s="91"/>
      <c r="B28" s="91"/>
    </row>
    <row r="29" spans="1:6" ht="11.25">
      <c r="A29" s="120" t="s">
        <v>76</v>
      </c>
      <c r="B29" s="120"/>
      <c r="C29" s="120"/>
      <c r="D29" s="120"/>
      <c r="E29" s="120"/>
      <c r="F29" s="120"/>
    </row>
    <row r="31" spans="1:6" ht="11.25">
      <c r="A31" s="3" t="s">
        <v>0</v>
      </c>
      <c r="B31" s="121" t="s">
        <v>58</v>
      </c>
      <c r="C31" s="121"/>
      <c r="D31" s="121"/>
      <c r="E31" s="121"/>
      <c r="F31" s="121"/>
    </row>
    <row r="32" spans="1:6" ht="11.25">
      <c r="A32" s="4" t="s">
        <v>29</v>
      </c>
      <c r="B32" s="4" t="s">
        <v>17</v>
      </c>
      <c r="C32" s="4" t="s">
        <v>18</v>
      </c>
      <c r="D32" s="4" t="s">
        <v>19</v>
      </c>
      <c r="E32" s="101" t="s">
        <v>20</v>
      </c>
      <c r="F32" s="97" t="s">
        <v>21</v>
      </c>
    </row>
    <row r="33" spans="1:6" ht="11.25">
      <c r="A33" s="7"/>
      <c r="B33" s="63"/>
      <c r="C33" s="63"/>
      <c r="D33" s="63"/>
      <c r="E33" s="112"/>
      <c r="F33" s="109"/>
    </row>
    <row r="34" spans="1:6" ht="11.25">
      <c r="A34" s="8" t="s">
        <v>2</v>
      </c>
      <c r="B34" s="68">
        <v>62</v>
      </c>
      <c r="C34" s="68">
        <v>38</v>
      </c>
      <c r="D34" s="68">
        <v>21</v>
      </c>
      <c r="E34" s="113">
        <v>3</v>
      </c>
      <c r="F34" s="110">
        <v>8</v>
      </c>
    </row>
    <row r="35" spans="1:6" ht="11.25">
      <c r="A35" s="6" t="s">
        <v>30</v>
      </c>
      <c r="B35" s="68">
        <v>25</v>
      </c>
      <c r="C35" s="68">
        <v>18</v>
      </c>
      <c r="D35" s="68">
        <v>5</v>
      </c>
      <c r="E35" s="113">
        <v>2</v>
      </c>
      <c r="F35" s="110">
        <v>3</v>
      </c>
    </row>
    <row r="36" spans="1:6" ht="11.25">
      <c r="A36" s="6" t="s">
        <v>31</v>
      </c>
      <c r="B36" s="68">
        <v>37</v>
      </c>
      <c r="C36" s="68">
        <v>20</v>
      </c>
      <c r="D36" s="68">
        <v>16</v>
      </c>
      <c r="E36" s="113">
        <v>1</v>
      </c>
      <c r="F36" s="110">
        <v>5</v>
      </c>
    </row>
    <row r="37" spans="1:6" ht="11.25">
      <c r="A37" s="6"/>
      <c r="B37" s="68"/>
      <c r="C37" s="68"/>
      <c r="D37" s="68"/>
      <c r="E37" s="113"/>
      <c r="F37" s="110"/>
    </row>
    <row r="38" spans="1:6" ht="11.25">
      <c r="A38" s="8" t="s">
        <v>9</v>
      </c>
      <c r="B38" s="68">
        <v>4</v>
      </c>
      <c r="C38" s="68">
        <v>1</v>
      </c>
      <c r="D38" s="68">
        <v>3</v>
      </c>
      <c r="E38" s="113">
        <v>0</v>
      </c>
      <c r="F38" s="110">
        <v>0</v>
      </c>
    </row>
    <row r="39" spans="1:6" ht="11.25">
      <c r="A39" s="6" t="s">
        <v>30</v>
      </c>
      <c r="B39" s="68">
        <v>2</v>
      </c>
      <c r="C39" s="68">
        <v>1</v>
      </c>
      <c r="D39" s="68">
        <v>1</v>
      </c>
      <c r="E39" s="113">
        <v>0</v>
      </c>
      <c r="F39" s="110">
        <v>0</v>
      </c>
    </row>
    <row r="40" spans="1:6" ht="11.25">
      <c r="A40" s="6" t="s">
        <v>31</v>
      </c>
      <c r="B40" s="68">
        <v>2</v>
      </c>
      <c r="C40" s="68">
        <v>0</v>
      </c>
      <c r="D40" s="68">
        <v>2</v>
      </c>
      <c r="E40" s="113">
        <v>0</v>
      </c>
      <c r="F40" s="110">
        <v>0</v>
      </c>
    </row>
    <row r="41" spans="1:6" ht="11.25">
      <c r="A41" s="6"/>
      <c r="B41" s="68"/>
      <c r="C41" s="68"/>
      <c r="D41" s="68"/>
      <c r="E41" s="113"/>
      <c r="F41" s="110"/>
    </row>
    <row r="42" spans="1:6" ht="11.25">
      <c r="A42" s="8" t="s">
        <v>10</v>
      </c>
      <c r="B42" s="68">
        <v>36</v>
      </c>
      <c r="C42" s="68">
        <v>24</v>
      </c>
      <c r="D42" s="68">
        <v>11</v>
      </c>
      <c r="E42" s="113">
        <v>1</v>
      </c>
      <c r="F42" s="110">
        <v>4</v>
      </c>
    </row>
    <row r="43" spans="1:6" ht="11.25">
      <c r="A43" s="6" t="s">
        <v>30</v>
      </c>
      <c r="B43" s="68">
        <v>15</v>
      </c>
      <c r="C43" s="68">
        <v>14</v>
      </c>
      <c r="D43" s="68">
        <v>0</v>
      </c>
      <c r="E43" s="113">
        <v>1</v>
      </c>
      <c r="F43" s="110">
        <v>2</v>
      </c>
    </row>
    <row r="44" spans="1:6" ht="11.25">
      <c r="A44" s="6" t="s">
        <v>31</v>
      </c>
      <c r="B44" s="68">
        <v>21</v>
      </c>
      <c r="C44" s="68">
        <v>10</v>
      </c>
      <c r="D44" s="68">
        <v>11</v>
      </c>
      <c r="E44" s="113">
        <v>0</v>
      </c>
      <c r="F44" s="110">
        <v>2</v>
      </c>
    </row>
    <row r="45" spans="1:6" ht="11.25">
      <c r="A45" s="6"/>
      <c r="B45" s="68"/>
      <c r="C45" s="68"/>
      <c r="D45" s="68"/>
      <c r="E45" s="113"/>
      <c r="F45" s="110"/>
    </row>
    <row r="46" spans="1:6" ht="11.25">
      <c r="A46" s="8" t="s">
        <v>11</v>
      </c>
      <c r="B46" s="68">
        <v>22</v>
      </c>
      <c r="C46" s="68">
        <v>13</v>
      </c>
      <c r="D46" s="68">
        <v>7</v>
      </c>
      <c r="E46" s="113">
        <v>2</v>
      </c>
      <c r="F46" s="110">
        <v>4</v>
      </c>
    </row>
    <row r="47" spans="1:6" ht="11.25">
      <c r="A47" s="6" t="s">
        <v>30</v>
      </c>
      <c r="B47" s="68">
        <v>8</v>
      </c>
      <c r="C47" s="68">
        <v>3</v>
      </c>
      <c r="D47" s="68">
        <v>4</v>
      </c>
      <c r="E47" s="113">
        <v>1</v>
      </c>
      <c r="F47" s="110">
        <v>1</v>
      </c>
    </row>
    <row r="48" spans="1:6" ht="11.25">
      <c r="A48" s="9" t="s">
        <v>31</v>
      </c>
      <c r="B48" s="69">
        <v>14</v>
      </c>
      <c r="C48" s="69">
        <v>10</v>
      </c>
      <c r="D48" s="69">
        <v>3</v>
      </c>
      <c r="E48" s="114">
        <v>1</v>
      </c>
      <c r="F48" s="111">
        <v>3</v>
      </c>
    </row>
  </sheetData>
  <sheetProtection/>
  <mergeCells count="8">
    <mergeCell ref="A1:F1"/>
    <mergeCell ref="A2:F2"/>
    <mergeCell ref="A4:F4"/>
    <mergeCell ref="A26:F26"/>
    <mergeCell ref="B31:F31"/>
    <mergeCell ref="A27:F27"/>
    <mergeCell ref="A29:F29"/>
    <mergeCell ref="B6:F6"/>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T47"/>
  <sheetViews>
    <sheetView zoomScale="75" zoomScaleNormal="75" zoomScalePageLayoutView="0" workbookViewId="0" topLeftCell="A4">
      <selection activeCell="C9" sqref="C9:F47"/>
    </sheetView>
  </sheetViews>
  <sheetFormatPr defaultColWidth="9.140625" defaultRowHeight="9.75" customHeight="1"/>
  <cols>
    <col min="1" max="1" width="9.7109375" style="11" customWidth="1"/>
    <col min="2" max="2" width="11.8515625" style="11" customWidth="1"/>
    <col min="3" max="6" width="8.421875" style="11" customWidth="1"/>
    <col min="7" max="7" width="9.7109375" style="11" customWidth="1"/>
    <col min="8" max="16384" width="9.140625" style="11" customWidth="1"/>
  </cols>
  <sheetData>
    <row r="1" spans="1:7" ht="9.75" customHeight="1">
      <c r="A1" s="122" t="s">
        <v>80</v>
      </c>
      <c r="B1" s="122"/>
      <c r="C1" s="122"/>
      <c r="D1" s="122"/>
      <c r="E1" s="122"/>
      <c r="F1" s="122"/>
      <c r="G1" s="122"/>
    </row>
    <row r="2" spans="1:7" ht="9.75" customHeight="1">
      <c r="A2" s="122" t="s">
        <v>33</v>
      </c>
      <c r="B2" s="122"/>
      <c r="C2" s="122"/>
      <c r="D2" s="122"/>
      <c r="E2" s="122"/>
      <c r="F2" s="122"/>
      <c r="G2" s="122"/>
    </row>
    <row r="3" spans="2:6" ht="9.75" customHeight="1">
      <c r="B3" s="10"/>
      <c r="C3" s="10"/>
      <c r="D3" s="10"/>
      <c r="E3" s="10"/>
      <c r="F3" s="10"/>
    </row>
    <row r="4" spans="1:7" ht="9.75" customHeight="1">
      <c r="A4" s="122" t="s">
        <v>76</v>
      </c>
      <c r="B4" s="122"/>
      <c r="C4" s="122"/>
      <c r="D4" s="122"/>
      <c r="E4" s="122"/>
      <c r="F4" s="122"/>
      <c r="G4" s="122"/>
    </row>
    <row r="6" spans="2:20" ht="10.5" customHeight="1">
      <c r="B6" s="12" t="s">
        <v>0</v>
      </c>
      <c r="C6" s="13" t="s">
        <v>32</v>
      </c>
      <c r="D6" s="14"/>
      <c r="E6" s="14"/>
      <c r="F6" s="15"/>
      <c r="I6" s="16"/>
      <c r="J6" s="16"/>
      <c r="K6" s="17"/>
      <c r="L6" s="17"/>
      <c r="M6" s="17"/>
      <c r="N6" s="18"/>
      <c r="O6" s="18"/>
      <c r="P6" s="18"/>
      <c r="Q6" s="18"/>
      <c r="R6" s="18"/>
      <c r="S6" s="18"/>
      <c r="T6" s="18"/>
    </row>
    <row r="7" spans="2:13" ht="10.5" customHeight="1">
      <c r="B7" s="19" t="s">
        <v>34</v>
      </c>
      <c r="C7" s="19" t="s">
        <v>17</v>
      </c>
      <c r="D7" s="20" t="s">
        <v>18</v>
      </c>
      <c r="E7" s="19" t="s">
        <v>19</v>
      </c>
      <c r="F7" s="21" t="s">
        <v>20</v>
      </c>
      <c r="I7" s="16"/>
      <c r="J7" s="16"/>
      <c r="K7" s="16"/>
      <c r="L7" s="16"/>
      <c r="M7" s="16"/>
    </row>
    <row r="8" spans="2:6" ht="9.75" customHeight="1">
      <c r="B8" s="22" t="s">
        <v>81</v>
      </c>
      <c r="C8" s="22" t="s">
        <v>81</v>
      </c>
      <c r="D8" s="23" t="s">
        <v>81</v>
      </c>
      <c r="E8" s="22" t="s">
        <v>81</v>
      </c>
      <c r="F8" s="24" t="s">
        <v>81</v>
      </c>
    </row>
    <row r="9" spans="2:13" ht="9.75" customHeight="1">
      <c r="B9" s="25" t="s">
        <v>2</v>
      </c>
      <c r="C9" s="126">
        <v>62</v>
      </c>
      <c r="D9" s="127">
        <v>38</v>
      </c>
      <c r="E9" s="126">
        <v>21</v>
      </c>
      <c r="F9" s="128">
        <v>3</v>
      </c>
      <c r="G9" s="26" t="s">
        <v>81</v>
      </c>
      <c r="H9" s="26"/>
      <c r="I9" s="27"/>
      <c r="J9" s="28"/>
      <c r="K9" s="28"/>
      <c r="L9" s="28"/>
      <c r="M9" s="28"/>
    </row>
    <row r="10" spans="2:13" ht="9.75" customHeight="1">
      <c r="B10" s="29" t="s">
        <v>35</v>
      </c>
      <c r="C10" s="126">
        <v>19</v>
      </c>
      <c r="D10" s="127">
        <v>11</v>
      </c>
      <c r="E10" s="126">
        <v>6</v>
      </c>
      <c r="F10" s="128">
        <v>2</v>
      </c>
      <c r="G10" s="26" t="s">
        <v>81</v>
      </c>
      <c r="H10" s="26"/>
      <c r="I10" s="30"/>
      <c r="J10" s="28"/>
      <c r="K10" s="28"/>
      <c r="L10" s="28"/>
      <c r="M10" s="28"/>
    </row>
    <row r="11" spans="2:13" ht="9.75" customHeight="1">
      <c r="B11" s="29" t="s">
        <v>36</v>
      </c>
      <c r="C11" s="126">
        <v>10</v>
      </c>
      <c r="D11" s="127">
        <v>6</v>
      </c>
      <c r="E11" s="126">
        <v>4</v>
      </c>
      <c r="F11" s="128">
        <v>0</v>
      </c>
      <c r="G11" s="26" t="s">
        <v>81</v>
      </c>
      <c r="H11" s="26"/>
      <c r="I11" s="30"/>
      <c r="J11" s="28"/>
      <c r="K11" s="28"/>
      <c r="L11" s="28"/>
      <c r="M11" s="28"/>
    </row>
    <row r="12" spans="2:13" ht="9.75" customHeight="1">
      <c r="B12" s="29" t="s">
        <v>37</v>
      </c>
      <c r="C12" s="126">
        <v>5</v>
      </c>
      <c r="D12" s="127">
        <v>3</v>
      </c>
      <c r="E12" s="126">
        <v>2</v>
      </c>
      <c r="F12" s="128">
        <v>0</v>
      </c>
      <c r="G12" s="26" t="s">
        <v>81</v>
      </c>
      <c r="H12" s="26"/>
      <c r="I12" s="30"/>
      <c r="J12" s="28"/>
      <c r="K12" s="28"/>
      <c r="L12" s="28"/>
      <c r="M12" s="28"/>
    </row>
    <row r="13" spans="2:13" ht="9.75" customHeight="1">
      <c r="B13" s="29" t="s">
        <v>38</v>
      </c>
      <c r="C13" s="126">
        <v>7</v>
      </c>
      <c r="D13" s="127">
        <v>5</v>
      </c>
      <c r="E13" s="126">
        <v>1</v>
      </c>
      <c r="F13" s="128">
        <v>1</v>
      </c>
      <c r="G13" s="26" t="s">
        <v>81</v>
      </c>
      <c r="H13" s="26"/>
      <c r="I13" s="30"/>
      <c r="J13" s="28"/>
      <c r="K13" s="28"/>
      <c r="L13" s="28"/>
      <c r="M13" s="28"/>
    </row>
    <row r="14" spans="2:13" ht="9.75" customHeight="1">
      <c r="B14" s="29" t="s">
        <v>39</v>
      </c>
      <c r="C14" s="126">
        <v>4</v>
      </c>
      <c r="D14" s="127">
        <v>3</v>
      </c>
      <c r="E14" s="126">
        <v>1</v>
      </c>
      <c r="F14" s="128">
        <v>0</v>
      </c>
      <c r="G14" s="26" t="s">
        <v>81</v>
      </c>
      <c r="H14" s="26"/>
      <c r="I14" s="30"/>
      <c r="J14" s="28"/>
      <c r="K14" s="28"/>
      <c r="L14" s="28"/>
      <c r="M14" s="28"/>
    </row>
    <row r="15" spans="2:13" ht="9.75" customHeight="1">
      <c r="B15" s="29" t="s">
        <v>40</v>
      </c>
      <c r="C15" s="126">
        <v>2</v>
      </c>
      <c r="D15" s="127">
        <v>1</v>
      </c>
      <c r="E15" s="126">
        <v>1</v>
      </c>
      <c r="F15" s="128">
        <v>0</v>
      </c>
      <c r="G15" s="26" t="s">
        <v>81</v>
      </c>
      <c r="H15" s="26"/>
      <c r="I15" s="30"/>
      <c r="J15" s="28"/>
      <c r="K15" s="28"/>
      <c r="L15" s="28"/>
      <c r="M15" s="28"/>
    </row>
    <row r="16" spans="2:13" ht="9.75" customHeight="1">
      <c r="B16" s="29" t="s">
        <v>41</v>
      </c>
      <c r="C16" s="126">
        <v>15</v>
      </c>
      <c r="D16" s="127">
        <v>9</v>
      </c>
      <c r="E16" s="126">
        <v>6</v>
      </c>
      <c r="F16" s="128">
        <v>0</v>
      </c>
      <c r="G16" s="26" t="s">
        <v>81</v>
      </c>
      <c r="H16" s="26"/>
      <c r="I16" s="30"/>
      <c r="J16" s="28"/>
      <c r="K16" s="28"/>
      <c r="L16" s="28"/>
      <c r="M16" s="28"/>
    </row>
    <row r="17" spans="2:13" ht="9.75" customHeight="1">
      <c r="B17" s="29" t="s">
        <v>28</v>
      </c>
      <c r="C17" s="126">
        <v>0</v>
      </c>
      <c r="D17" s="127">
        <v>0</v>
      </c>
      <c r="E17" s="126">
        <v>0</v>
      </c>
      <c r="F17" s="128">
        <v>0</v>
      </c>
      <c r="G17" s="26" t="s">
        <v>81</v>
      </c>
      <c r="H17" s="26"/>
      <c r="I17" s="30"/>
      <c r="J17" s="28"/>
      <c r="K17" s="28"/>
      <c r="L17" s="28"/>
      <c r="M17" s="28"/>
    </row>
    <row r="18" spans="2:6" ht="9.75" customHeight="1">
      <c r="B18" s="29"/>
      <c r="C18" s="129" t="s">
        <v>81</v>
      </c>
      <c r="D18" s="130" t="s">
        <v>81</v>
      </c>
      <c r="E18" s="129" t="s">
        <v>81</v>
      </c>
      <c r="F18" s="131" t="s">
        <v>81</v>
      </c>
    </row>
    <row r="19" spans="2:8" ht="9.75" customHeight="1">
      <c r="B19" s="25" t="s">
        <v>9</v>
      </c>
      <c r="C19" s="126">
        <v>4</v>
      </c>
      <c r="D19" s="127">
        <v>1</v>
      </c>
      <c r="E19" s="126">
        <v>3</v>
      </c>
      <c r="F19" s="128">
        <v>0</v>
      </c>
      <c r="G19" s="26" t="s">
        <v>81</v>
      </c>
      <c r="H19" s="26"/>
    </row>
    <row r="20" spans="2:8" ht="9.75" customHeight="1">
      <c r="B20" s="29" t="s">
        <v>35</v>
      </c>
      <c r="C20" s="126">
        <v>1</v>
      </c>
      <c r="D20" s="127">
        <v>0</v>
      </c>
      <c r="E20" s="126">
        <v>1</v>
      </c>
      <c r="F20" s="128">
        <v>0</v>
      </c>
      <c r="G20" s="26" t="s">
        <v>81</v>
      </c>
      <c r="H20" s="26"/>
    </row>
    <row r="21" spans="2:8" ht="9.75" customHeight="1">
      <c r="B21" s="29" t="s">
        <v>36</v>
      </c>
      <c r="C21" s="126">
        <v>0</v>
      </c>
      <c r="D21" s="127">
        <v>0</v>
      </c>
      <c r="E21" s="126">
        <v>0</v>
      </c>
      <c r="F21" s="128">
        <v>0</v>
      </c>
      <c r="G21" s="26" t="s">
        <v>81</v>
      </c>
      <c r="H21" s="26"/>
    </row>
    <row r="22" spans="2:8" ht="9.75" customHeight="1">
      <c r="B22" s="29" t="s">
        <v>37</v>
      </c>
      <c r="C22" s="126">
        <v>0</v>
      </c>
      <c r="D22" s="127">
        <v>0</v>
      </c>
      <c r="E22" s="126">
        <v>0</v>
      </c>
      <c r="F22" s="128">
        <v>0</v>
      </c>
      <c r="G22" s="26" t="s">
        <v>81</v>
      </c>
      <c r="H22" s="26"/>
    </row>
    <row r="23" spans="2:8" ht="9.75" customHeight="1">
      <c r="B23" s="29" t="s">
        <v>38</v>
      </c>
      <c r="C23" s="126">
        <v>0</v>
      </c>
      <c r="D23" s="127">
        <v>0</v>
      </c>
      <c r="E23" s="126">
        <v>0</v>
      </c>
      <c r="F23" s="128">
        <v>0</v>
      </c>
      <c r="G23" s="26" t="s">
        <v>81</v>
      </c>
      <c r="H23" s="26"/>
    </row>
    <row r="24" spans="2:8" ht="9.75" customHeight="1">
      <c r="B24" s="29" t="s">
        <v>39</v>
      </c>
      <c r="C24" s="126">
        <v>0</v>
      </c>
      <c r="D24" s="127">
        <v>0</v>
      </c>
      <c r="E24" s="126">
        <v>0</v>
      </c>
      <c r="F24" s="128">
        <v>0</v>
      </c>
      <c r="G24" s="26" t="s">
        <v>81</v>
      </c>
      <c r="H24" s="26"/>
    </row>
    <row r="25" spans="2:8" ht="9.75" customHeight="1">
      <c r="B25" s="29" t="s">
        <v>40</v>
      </c>
      <c r="C25" s="126">
        <v>0</v>
      </c>
      <c r="D25" s="127">
        <v>0</v>
      </c>
      <c r="E25" s="126">
        <v>0</v>
      </c>
      <c r="F25" s="128">
        <v>0</v>
      </c>
      <c r="G25" s="26" t="s">
        <v>81</v>
      </c>
      <c r="H25" s="26"/>
    </row>
    <row r="26" spans="2:8" ht="9.75" customHeight="1">
      <c r="B26" s="29" t="s">
        <v>41</v>
      </c>
      <c r="C26" s="126">
        <v>3</v>
      </c>
      <c r="D26" s="127">
        <v>1</v>
      </c>
      <c r="E26" s="126">
        <v>2</v>
      </c>
      <c r="F26" s="128">
        <v>0</v>
      </c>
      <c r="G26" s="26" t="s">
        <v>81</v>
      </c>
      <c r="H26" s="26"/>
    </row>
    <row r="27" spans="2:8" ht="9.75" customHeight="1">
      <c r="B27" s="29" t="s">
        <v>28</v>
      </c>
      <c r="C27" s="126">
        <v>0</v>
      </c>
      <c r="D27" s="127">
        <v>0</v>
      </c>
      <c r="E27" s="126">
        <v>0</v>
      </c>
      <c r="F27" s="128">
        <v>0</v>
      </c>
      <c r="G27" s="26" t="s">
        <v>81</v>
      </c>
      <c r="H27" s="26"/>
    </row>
    <row r="28" spans="2:6" ht="9.75" customHeight="1">
      <c r="B28" s="29"/>
      <c r="C28" s="129" t="s">
        <v>81</v>
      </c>
      <c r="D28" s="130" t="s">
        <v>81</v>
      </c>
      <c r="E28" s="129" t="s">
        <v>81</v>
      </c>
      <c r="F28" s="131" t="s">
        <v>81</v>
      </c>
    </row>
    <row r="29" spans="2:8" ht="9.75" customHeight="1">
      <c r="B29" s="25" t="s">
        <v>10</v>
      </c>
      <c r="C29" s="126">
        <v>36</v>
      </c>
      <c r="D29" s="127">
        <v>24</v>
      </c>
      <c r="E29" s="126">
        <v>11</v>
      </c>
      <c r="F29" s="128">
        <v>1</v>
      </c>
      <c r="G29" s="26" t="s">
        <v>81</v>
      </c>
      <c r="H29" s="26"/>
    </row>
    <row r="30" spans="2:8" ht="9.75" customHeight="1">
      <c r="B30" s="29" t="s">
        <v>35</v>
      </c>
      <c r="C30" s="126">
        <v>12</v>
      </c>
      <c r="D30" s="127">
        <v>8</v>
      </c>
      <c r="E30" s="126">
        <v>3</v>
      </c>
      <c r="F30" s="128">
        <v>1</v>
      </c>
      <c r="G30" s="26" t="s">
        <v>81</v>
      </c>
      <c r="H30" s="26"/>
    </row>
    <row r="31" spans="2:8" ht="9.75" customHeight="1">
      <c r="B31" s="29" t="s">
        <v>36</v>
      </c>
      <c r="C31" s="126">
        <v>8</v>
      </c>
      <c r="D31" s="127">
        <v>5</v>
      </c>
      <c r="E31" s="126">
        <v>3</v>
      </c>
      <c r="F31" s="128">
        <v>0</v>
      </c>
      <c r="G31" s="26" t="s">
        <v>81</v>
      </c>
      <c r="H31" s="26"/>
    </row>
    <row r="32" spans="2:8" ht="9.75" customHeight="1">
      <c r="B32" s="29" t="s">
        <v>37</v>
      </c>
      <c r="C32" s="126">
        <v>1</v>
      </c>
      <c r="D32" s="127">
        <v>0</v>
      </c>
      <c r="E32" s="126">
        <v>1</v>
      </c>
      <c r="F32" s="128">
        <v>0</v>
      </c>
      <c r="G32" s="26" t="s">
        <v>81</v>
      </c>
      <c r="H32" s="26"/>
    </row>
    <row r="33" spans="2:8" ht="9.75" customHeight="1">
      <c r="B33" s="29" t="s">
        <v>38</v>
      </c>
      <c r="C33" s="126">
        <v>4</v>
      </c>
      <c r="D33" s="127">
        <v>3</v>
      </c>
      <c r="E33" s="126">
        <v>1</v>
      </c>
      <c r="F33" s="128">
        <v>0</v>
      </c>
      <c r="G33" s="26" t="s">
        <v>81</v>
      </c>
      <c r="H33" s="26"/>
    </row>
    <row r="34" spans="2:8" ht="9.75" customHeight="1">
      <c r="B34" s="29" t="s">
        <v>39</v>
      </c>
      <c r="C34" s="126">
        <v>4</v>
      </c>
      <c r="D34" s="127">
        <v>3</v>
      </c>
      <c r="E34" s="126">
        <v>1</v>
      </c>
      <c r="F34" s="128">
        <v>0</v>
      </c>
      <c r="G34" s="26" t="s">
        <v>81</v>
      </c>
      <c r="H34" s="26"/>
    </row>
    <row r="35" spans="2:8" ht="9.75" customHeight="1">
      <c r="B35" s="29" t="s">
        <v>40</v>
      </c>
      <c r="C35" s="126">
        <v>0</v>
      </c>
      <c r="D35" s="127">
        <v>0</v>
      </c>
      <c r="E35" s="126">
        <v>0</v>
      </c>
      <c r="F35" s="128">
        <v>0</v>
      </c>
      <c r="G35" s="26" t="s">
        <v>81</v>
      </c>
      <c r="H35" s="26"/>
    </row>
    <row r="36" spans="2:8" ht="9.75" customHeight="1">
      <c r="B36" s="29" t="s">
        <v>41</v>
      </c>
      <c r="C36" s="126">
        <v>7</v>
      </c>
      <c r="D36" s="127">
        <v>5</v>
      </c>
      <c r="E36" s="126">
        <v>2</v>
      </c>
      <c r="F36" s="128">
        <v>0</v>
      </c>
      <c r="G36" s="26" t="s">
        <v>81</v>
      </c>
      <c r="H36" s="26"/>
    </row>
    <row r="37" spans="2:8" ht="9.75" customHeight="1">
      <c r="B37" s="29" t="s">
        <v>28</v>
      </c>
      <c r="C37" s="126">
        <v>0</v>
      </c>
      <c r="D37" s="127">
        <v>0</v>
      </c>
      <c r="E37" s="126">
        <v>0</v>
      </c>
      <c r="F37" s="128">
        <v>0</v>
      </c>
      <c r="G37" s="26" t="s">
        <v>81</v>
      </c>
      <c r="H37" s="26"/>
    </row>
    <row r="38" spans="2:6" ht="9.75" customHeight="1">
      <c r="B38" s="29"/>
      <c r="C38" s="129" t="s">
        <v>81</v>
      </c>
      <c r="D38" s="130" t="s">
        <v>81</v>
      </c>
      <c r="E38" s="129" t="s">
        <v>81</v>
      </c>
      <c r="F38" s="131" t="s">
        <v>81</v>
      </c>
    </row>
    <row r="39" spans="2:8" ht="9.75" customHeight="1">
      <c r="B39" s="25" t="s">
        <v>11</v>
      </c>
      <c r="C39" s="126">
        <v>22</v>
      </c>
      <c r="D39" s="127">
        <v>13</v>
      </c>
      <c r="E39" s="126">
        <v>7</v>
      </c>
      <c r="F39" s="128">
        <v>2</v>
      </c>
      <c r="G39" s="26" t="s">
        <v>81</v>
      </c>
      <c r="H39" s="26"/>
    </row>
    <row r="40" spans="2:8" ht="9.75" customHeight="1">
      <c r="B40" s="29" t="s">
        <v>35</v>
      </c>
      <c r="C40" s="126">
        <v>6</v>
      </c>
      <c r="D40" s="127">
        <v>3</v>
      </c>
      <c r="E40" s="126">
        <v>2</v>
      </c>
      <c r="F40" s="128">
        <v>1</v>
      </c>
      <c r="G40" s="26" t="s">
        <v>81</v>
      </c>
      <c r="H40" s="26"/>
    </row>
    <row r="41" spans="2:8" ht="9.75" customHeight="1">
      <c r="B41" s="29" t="s">
        <v>36</v>
      </c>
      <c r="C41" s="126">
        <v>2</v>
      </c>
      <c r="D41" s="127">
        <v>1</v>
      </c>
      <c r="E41" s="126">
        <v>1</v>
      </c>
      <c r="F41" s="128">
        <v>0</v>
      </c>
      <c r="G41" s="26" t="s">
        <v>81</v>
      </c>
      <c r="H41" s="26"/>
    </row>
    <row r="42" spans="2:8" ht="9.75" customHeight="1">
      <c r="B42" s="29" t="s">
        <v>37</v>
      </c>
      <c r="C42" s="126">
        <v>4</v>
      </c>
      <c r="D42" s="127">
        <v>3</v>
      </c>
      <c r="E42" s="126">
        <v>1</v>
      </c>
      <c r="F42" s="128">
        <v>0</v>
      </c>
      <c r="G42" s="26" t="s">
        <v>81</v>
      </c>
      <c r="H42" s="26"/>
    </row>
    <row r="43" spans="2:8" ht="9.75" customHeight="1">
      <c r="B43" s="29" t="s">
        <v>38</v>
      </c>
      <c r="C43" s="126">
        <v>3</v>
      </c>
      <c r="D43" s="127">
        <v>2</v>
      </c>
      <c r="E43" s="126">
        <v>0</v>
      </c>
      <c r="F43" s="128">
        <v>1</v>
      </c>
      <c r="G43" s="26" t="s">
        <v>81</v>
      </c>
      <c r="H43" s="26"/>
    </row>
    <row r="44" spans="2:8" ht="9.75" customHeight="1">
      <c r="B44" s="29" t="s">
        <v>39</v>
      </c>
      <c r="C44" s="126">
        <v>0</v>
      </c>
      <c r="D44" s="127">
        <v>0</v>
      </c>
      <c r="E44" s="126">
        <v>0</v>
      </c>
      <c r="F44" s="128">
        <v>0</v>
      </c>
      <c r="G44" s="26" t="s">
        <v>81</v>
      </c>
      <c r="H44" s="26"/>
    </row>
    <row r="45" spans="2:8" ht="9.75" customHeight="1">
      <c r="B45" s="29" t="s">
        <v>40</v>
      </c>
      <c r="C45" s="126">
        <v>2</v>
      </c>
      <c r="D45" s="127">
        <v>1</v>
      </c>
      <c r="E45" s="126">
        <v>1</v>
      </c>
      <c r="F45" s="128">
        <v>0</v>
      </c>
      <c r="G45" s="26" t="s">
        <v>81</v>
      </c>
      <c r="H45" s="26"/>
    </row>
    <row r="46" spans="2:8" ht="9.75" customHeight="1">
      <c r="B46" s="29" t="s">
        <v>41</v>
      </c>
      <c r="C46" s="126">
        <v>5</v>
      </c>
      <c r="D46" s="127">
        <v>3</v>
      </c>
      <c r="E46" s="126">
        <v>2</v>
      </c>
      <c r="F46" s="128">
        <v>0</v>
      </c>
      <c r="G46" s="26" t="s">
        <v>81</v>
      </c>
      <c r="H46" s="26"/>
    </row>
    <row r="47" spans="2:8" ht="9.75" customHeight="1">
      <c r="B47" s="31" t="s">
        <v>28</v>
      </c>
      <c r="C47" s="132">
        <v>0</v>
      </c>
      <c r="D47" s="133">
        <v>0</v>
      </c>
      <c r="E47" s="132">
        <v>0</v>
      </c>
      <c r="F47" s="134">
        <v>0</v>
      </c>
      <c r="G47" s="26" t="s">
        <v>81</v>
      </c>
      <c r="H47" s="26"/>
    </row>
  </sheetData>
  <sheetProtection/>
  <mergeCells count="3">
    <mergeCell ref="A1:G1"/>
    <mergeCell ref="A2:G2"/>
    <mergeCell ref="A4:G4"/>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M43"/>
  <sheetViews>
    <sheetView zoomScale="75" zoomScaleNormal="75" zoomScalePageLayoutView="0" workbookViewId="0" topLeftCell="A1">
      <selection activeCell="C9" sqref="C9:F43"/>
    </sheetView>
  </sheetViews>
  <sheetFormatPr defaultColWidth="9.140625" defaultRowHeight="9.75" customHeight="1"/>
  <cols>
    <col min="1" max="1" width="9.7109375" style="32" customWidth="1"/>
    <col min="2" max="2" width="11.7109375" style="32" customWidth="1"/>
    <col min="3" max="6" width="7.8515625" style="32" customWidth="1"/>
    <col min="7" max="7" width="9.57421875" style="32" customWidth="1"/>
    <col min="8" max="8" width="9.140625" style="32" customWidth="1"/>
    <col min="9" max="9" width="10.57421875" style="32" customWidth="1"/>
    <col min="10" max="16384" width="9.140625" style="32" customWidth="1"/>
  </cols>
  <sheetData>
    <row r="1" spans="1:7" ht="9.75" customHeight="1">
      <c r="A1" s="123" t="s">
        <v>82</v>
      </c>
      <c r="B1" s="123"/>
      <c r="C1" s="123"/>
      <c r="D1" s="123"/>
      <c r="E1" s="123"/>
      <c r="F1" s="123"/>
      <c r="G1" s="123"/>
    </row>
    <row r="2" spans="1:7" ht="9.75" customHeight="1">
      <c r="A2" s="123" t="s">
        <v>42</v>
      </c>
      <c r="B2" s="123"/>
      <c r="C2" s="123"/>
      <c r="D2" s="123"/>
      <c r="E2" s="123"/>
      <c r="F2" s="123"/>
      <c r="G2" s="123"/>
    </row>
    <row r="4" spans="1:7" ht="9.75" customHeight="1">
      <c r="A4" s="123" t="s">
        <v>76</v>
      </c>
      <c r="B4" s="123"/>
      <c r="C4" s="123"/>
      <c r="D4" s="123"/>
      <c r="E4" s="123"/>
      <c r="F4" s="123"/>
      <c r="G4" s="123"/>
    </row>
    <row r="6" spans="2:13" ht="10.5" customHeight="1">
      <c r="B6" s="33" t="s">
        <v>43</v>
      </c>
      <c r="C6" s="34" t="s">
        <v>32</v>
      </c>
      <c r="D6" s="35"/>
      <c r="E6" s="35"/>
      <c r="F6" s="36"/>
      <c r="I6" s="37"/>
      <c r="J6" s="37"/>
      <c r="K6" s="37"/>
      <c r="L6" s="38"/>
      <c r="M6" s="38"/>
    </row>
    <row r="7" spans="2:13" ht="10.5" customHeight="1">
      <c r="B7" s="39" t="s">
        <v>12</v>
      </c>
      <c r="C7" s="39" t="s">
        <v>17</v>
      </c>
      <c r="D7" s="40" t="s">
        <v>18</v>
      </c>
      <c r="E7" s="39" t="s">
        <v>19</v>
      </c>
      <c r="F7" s="41" t="s">
        <v>20</v>
      </c>
      <c r="I7" s="37"/>
      <c r="J7" s="37"/>
      <c r="K7" s="37"/>
      <c r="L7" s="37"/>
      <c r="M7" s="37"/>
    </row>
    <row r="8" spans="2:10" ht="9.75" customHeight="1">
      <c r="B8" s="42" t="s">
        <v>81</v>
      </c>
      <c r="C8" s="42" t="s">
        <v>81</v>
      </c>
      <c r="D8" s="43" t="s">
        <v>81</v>
      </c>
      <c r="E8" s="42" t="s">
        <v>81</v>
      </c>
      <c r="F8" s="44" t="s">
        <v>81</v>
      </c>
      <c r="J8" s="45"/>
    </row>
    <row r="9" spans="2:13" ht="9.75" customHeight="1">
      <c r="B9" s="46" t="s">
        <v>2</v>
      </c>
      <c r="C9" s="135">
        <v>62</v>
      </c>
      <c r="D9" s="136">
        <v>38</v>
      </c>
      <c r="E9" s="135">
        <v>21</v>
      </c>
      <c r="F9" s="137">
        <v>3</v>
      </c>
      <c r="G9" s="47" t="s">
        <v>81</v>
      </c>
      <c r="H9" s="47"/>
      <c r="I9" s="48"/>
      <c r="J9" s="49"/>
      <c r="K9" s="49"/>
      <c r="L9" s="49"/>
      <c r="M9" s="49"/>
    </row>
    <row r="10" spans="2:13" ht="9.75" customHeight="1">
      <c r="B10" s="50" t="s">
        <v>44</v>
      </c>
      <c r="C10" s="135">
        <v>2</v>
      </c>
      <c r="D10" s="136">
        <v>0</v>
      </c>
      <c r="E10" s="135">
        <v>1</v>
      </c>
      <c r="F10" s="137">
        <v>1</v>
      </c>
      <c r="G10" s="47" t="s">
        <v>81</v>
      </c>
      <c r="H10" s="47"/>
      <c r="I10" s="51"/>
      <c r="J10" s="49"/>
      <c r="K10" s="49"/>
      <c r="L10" s="49"/>
      <c r="M10" s="49"/>
    </row>
    <row r="11" spans="2:13" ht="9.75" customHeight="1">
      <c r="B11" s="50" t="s">
        <v>45</v>
      </c>
      <c r="C11" s="135">
        <v>19</v>
      </c>
      <c r="D11" s="136">
        <v>12</v>
      </c>
      <c r="E11" s="135">
        <v>6</v>
      </c>
      <c r="F11" s="137">
        <v>1</v>
      </c>
      <c r="G11" s="47" t="s">
        <v>81</v>
      </c>
      <c r="H11" s="47"/>
      <c r="I11" s="51"/>
      <c r="J11" s="49"/>
      <c r="K11" s="49"/>
      <c r="L11" s="49"/>
      <c r="M11" s="49"/>
    </row>
    <row r="12" spans="2:13" ht="9.75" customHeight="1">
      <c r="B12" s="50" t="s">
        <v>46</v>
      </c>
      <c r="C12" s="135">
        <v>12</v>
      </c>
      <c r="D12" s="136">
        <v>9</v>
      </c>
      <c r="E12" s="135">
        <v>3</v>
      </c>
      <c r="F12" s="137">
        <v>0</v>
      </c>
      <c r="G12" s="47" t="s">
        <v>81</v>
      </c>
      <c r="H12" s="47"/>
      <c r="I12" s="51"/>
      <c r="J12" s="49"/>
      <c r="K12" s="49"/>
      <c r="L12" s="49"/>
      <c r="M12" s="49"/>
    </row>
    <row r="13" spans="2:13" ht="9.75" customHeight="1">
      <c r="B13" s="50" t="s">
        <v>47</v>
      </c>
      <c r="C13" s="135">
        <v>12</v>
      </c>
      <c r="D13" s="136">
        <v>7</v>
      </c>
      <c r="E13" s="135">
        <v>4</v>
      </c>
      <c r="F13" s="137">
        <v>1</v>
      </c>
      <c r="G13" s="47" t="s">
        <v>81</v>
      </c>
      <c r="H13" s="47"/>
      <c r="I13" s="51"/>
      <c r="J13" s="49"/>
      <c r="K13" s="49"/>
      <c r="L13" s="49"/>
      <c r="M13" s="49"/>
    </row>
    <row r="14" spans="2:13" ht="9.75" customHeight="1">
      <c r="B14" s="50" t="s">
        <v>48</v>
      </c>
      <c r="C14" s="135">
        <v>13</v>
      </c>
      <c r="D14" s="136">
        <v>8</v>
      </c>
      <c r="E14" s="135">
        <v>5</v>
      </c>
      <c r="F14" s="137">
        <v>0</v>
      </c>
      <c r="G14" s="47" t="s">
        <v>81</v>
      </c>
      <c r="H14" s="47"/>
      <c r="I14" s="51"/>
      <c r="J14" s="49"/>
      <c r="K14" s="49"/>
      <c r="L14" s="49"/>
      <c r="M14" s="49"/>
    </row>
    <row r="15" spans="2:13" ht="9.75" customHeight="1">
      <c r="B15" s="52" t="s">
        <v>49</v>
      </c>
      <c r="C15" s="135">
        <v>4</v>
      </c>
      <c r="D15" s="136">
        <v>2</v>
      </c>
      <c r="E15" s="135">
        <v>2</v>
      </c>
      <c r="F15" s="137">
        <v>0</v>
      </c>
      <c r="G15" s="47" t="s">
        <v>81</v>
      </c>
      <c r="H15" s="47"/>
      <c r="I15" s="51"/>
      <c r="J15" s="49"/>
      <c r="K15" s="49"/>
      <c r="L15" s="49"/>
      <c r="M15" s="49"/>
    </row>
    <row r="16" spans="2:13" ht="9.75" customHeight="1">
      <c r="B16" s="50" t="s">
        <v>28</v>
      </c>
      <c r="C16" s="135">
        <v>0</v>
      </c>
      <c r="D16" s="136">
        <v>0</v>
      </c>
      <c r="E16" s="135">
        <v>0</v>
      </c>
      <c r="F16" s="137">
        <v>0</v>
      </c>
      <c r="G16" s="47" t="s">
        <v>81</v>
      </c>
      <c r="H16" s="47"/>
      <c r="I16" s="51"/>
      <c r="J16" s="49"/>
      <c r="K16" s="49"/>
      <c r="L16" s="49"/>
      <c r="M16" s="49"/>
    </row>
    <row r="17" spans="2:6" ht="9.75" customHeight="1">
      <c r="B17" s="50"/>
      <c r="C17" s="138" t="s">
        <v>81</v>
      </c>
      <c r="D17" s="139" t="s">
        <v>81</v>
      </c>
      <c r="E17" s="138" t="s">
        <v>81</v>
      </c>
      <c r="F17" s="140" t="s">
        <v>81</v>
      </c>
    </row>
    <row r="18" spans="2:8" ht="9.75" customHeight="1">
      <c r="B18" s="46" t="s">
        <v>9</v>
      </c>
      <c r="C18" s="135">
        <v>4</v>
      </c>
      <c r="D18" s="136">
        <v>1</v>
      </c>
      <c r="E18" s="135">
        <v>3</v>
      </c>
      <c r="F18" s="137">
        <v>0</v>
      </c>
      <c r="G18" s="47" t="s">
        <v>81</v>
      </c>
      <c r="H18" s="47"/>
    </row>
    <row r="19" spans="2:8" ht="9.75" customHeight="1">
      <c r="B19" s="50" t="s">
        <v>44</v>
      </c>
      <c r="C19" s="135">
        <v>0</v>
      </c>
      <c r="D19" s="136">
        <v>0</v>
      </c>
      <c r="E19" s="135">
        <v>0</v>
      </c>
      <c r="F19" s="137">
        <v>0</v>
      </c>
      <c r="G19" s="47" t="s">
        <v>81</v>
      </c>
      <c r="H19" s="47"/>
    </row>
    <row r="20" spans="2:8" ht="9.75" customHeight="1">
      <c r="B20" s="50" t="s">
        <v>45</v>
      </c>
      <c r="C20" s="135">
        <v>0</v>
      </c>
      <c r="D20" s="136">
        <v>0</v>
      </c>
      <c r="E20" s="135">
        <v>0</v>
      </c>
      <c r="F20" s="137">
        <v>0</v>
      </c>
      <c r="G20" s="47" t="s">
        <v>81</v>
      </c>
      <c r="H20" s="47"/>
    </row>
    <row r="21" spans="2:8" ht="9.75" customHeight="1">
      <c r="B21" s="50" t="s">
        <v>46</v>
      </c>
      <c r="C21" s="135">
        <v>0</v>
      </c>
      <c r="D21" s="136">
        <v>0</v>
      </c>
      <c r="E21" s="135">
        <v>0</v>
      </c>
      <c r="F21" s="137">
        <v>0</v>
      </c>
      <c r="G21" s="47" t="s">
        <v>81</v>
      </c>
      <c r="H21" s="47"/>
    </row>
    <row r="22" spans="2:8" ht="9.75" customHeight="1">
      <c r="B22" s="50" t="s">
        <v>47</v>
      </c>
      <c r="C22" s="135">
        <v>0</v>
      </c>
      <c r="D22" s="136">
        <v>0</v>
      </c>
      <c r="E22" s="135">
        <v>0</v>
      </c>
      <c r="F22" s="137">
        <v>0</v>
      </c>
      <c r="G22" s="47" t="s">
        <v>81</v>
      </c>
      <c r="H22" s="47"/>
    </row>
    <row r="23" spans="2:8" ht="9.75" customHeight="1">
      <c r="B23" s="50" t="s">
        <v>48</v>
      </c>
      <c r="C23" s="135">
        <v>3</v>
      </c>
      <c r="D23" s="136">
        <v>1</v>
      </c>
      <c r="E23" s="135">
        <v>2</v>
      </c>
      <c r="F23" s="137">
        <v>0</v>
      </c>
      <c r="G23" s="47" t="s">
        <v>81</v>
      </c>
      <c r="H23" s="47"/>
    </row>
    <row r="24" spans="2:8" ht="9.75" customHeight="1">
      <c r="B24" s="52" t="s">
        <v>49</v>
      </c>
      <c r="C24" s="135">
        <v>1</v>
      </c>
      <c r="D24" s="136">
        <v>0</v>
      </c>
      <c r="E24" s="135">
        <v>1</v>
      </c>
      <c r="F24" s="137">
        <v>0</v>
      </c>
      <c r="G24" s="47" t="s">
        <v>81</v>
      </c>
      <c r="H24" s="47"/>
    </row>
    <row r="25" spans="2:8" ht="9.75" customHeight="1">
      <c r="B25" s="50" t="s">
        <v>28</v>
      </c>
      <c r="C25" s="135">
        <v>0</v>
      </c>
      <c r="D25" s="136">
        <v>0</v>
      </c>
      <c r="E25" s="135">
        <v>0</v>
      </c>
      <c r="F25" s="137">
        <v>0</v>
      </c>
      <c r="G25" s="47" t="s">
        <v>81</v>
      </c>
      <c r="H25" s="47"/>
    </row>
    <row r="26" spans="2:6" ht="9.75" customHeight="1">
      <c r="B26" s="50"/>
      <c r="C26" s="138" t="s">
        <v>81</v>
      </c>
      <c r="D26" s="139" t="s">
        <v>81</v>
      </c>
      <c r="E26" s="138" t="s">
        <v>81</v>
      </c>
      <c r="F26" s="140" t="s">
        <v>81</v>
      </c>
    </row>
    <row r="27" spans="2:8" ht="9.75" customHeight="1">
      <c r="B27" s="46" t="s">
        <v>10</v>
      </c>
      <c r="C27" s="135">
        <v>36</v>
      </c>
      <c r="D27" s="136">
        <v>24</v>
      </c>
      <c r="E27" s="135">
        <v>11</v>
      </c>
      <c r="F27" s="137">
        <v>1</v>
      </c>
      <c r="G27" s="47" t="s">
        <v>81</v>
      </c>
      <c r="H27" s="47"/>
    </row>
    <row r="28" spans="2:8" ht="9.75" customHeight="1">
      <c r="B28" s="50" t="s">
        <v>44</v>
      </c>
      <c r="C28" s="135">
        <v>2</v>
      </c>
      <c r="D28" s="136">
        <v>0</v>
      </c>
      <c r="E28" s="135">
        <v>1</v>
      </c>
      <c r="F28" s="137">
        <v>1</v>
      </c>
      <c r="G28" s="47" t="s">
        <v>81</v>
      </c>
      <c r="H28" s="47"/>
    </row>
    <row r="29" spans="2:8" ht="9.75" customHeight="1">
      <c r="B29" s="50" t="s">
        <v>45</v>
      </c>
      <c r="C29" s="135">
        <v>11</v>
      </c>
      <c r="D29" s="136">
        <v>8</v>
      </c>
      <c r="E29" s="135">
        <v>3</v>
      </c>
      <c r="F29" s="137">
        <v>0</v>
      </c>
      <c r="G29" s="47" t="s">
        <v>81</v>
      </c>
      <c r="H29" s="47"/>
    </row>
    <row r="30" spans="2:8" ht="9.75" customHeight="1">
      <c r="B30" s="50" t="s">
        <v>46</v>
      </c>
      <c r="C30" s="135">
        <v>9</v>
      </c>
      <c r="D30" s="136">
        <v>6</v>
      </c>
      <c r="E30" s="135">
        <v>3</v>
      </c>
      <c r="F30" s="137">
        <v>0</v>
      </c>
      <c r="G30" s="47" t="s">
        <v>81</v>
      </c>
      <c r="H30" s="47"/>
    </row>
    <row r="31" spans="2:8" ht="9.75" customHeight="1">
      <c r="B31" s="50" t="s">
        <v>47</v>
      </c>
      <c r="C31" s="135">
        <v>8</v>
      </c>
      <c r="D31" s="136">
        <v>5</v>
      </c>
      <c r="E31" s="135">
        <v>3</v>
      </c>
      <c r="F31" s="137">
        <v>0</v>
      </c>
      <c r="G31" s="47" t="s">
        <v>81</v>
      </c>
      <c r="H31" s="47"/>
    </row>
    <row r="32" spans="2:8" ht="9.75" customHeight="1">
      <c r="B32" s="50" t="s">
        <v>48</v>
      </c>
      <c r="C32" s="135">
        <v>4</v>
      </c>
      <c r="D32" s="136">
        <v>4</v>
      </c>
      <c r="E32" s="135">
        <v>0</v>
      </c>
      <c r="F32" s="137">
        <v>0</v>
      </c>
      <c r="G32" s="47" t="s">
        <v>81</v>
      </c>
      <c r="H32" s="47"/>
    </row>
    <row r="33" spans="2:8" ht="9.75" customHeight="1">
      <c r="B33" s="52" t="s">
        <v>49</v>
      </c>
      <c r="C33" s="135">
        <v>2</v>
      </c>
      <c r="D33" s="136">
        <v>1</v>
      </c>
      <c r="E33" s="135">
        <v>1</v>
      </c>
      <c r="F33" s="137">
        <v>0</v>
      </c>
      <c r="G33" s="47" t="s">
        <v>81</v>
      </c>
      <c r="H33" s="47"/>
    </row>
    <row r="34" spans="2:8" ht="9.75" customHeight="1">
      <c r="B34" s="50" t="s">
        <v>28</v>
      </c>
      <c r="C34" s="135">
        <v>0</v>
      </c>
      <c r="D34" s="136">
        <v>0</v>
      </c>
      <c r="E34" s="135">
        <v>0</v>
      </c>
      <c r="F34" s="137">
        <v>0</v>
      </c>
      <c r="G34" s="47" t="s">
        <v>81</v>
      </c>
      <c r="H34" s="47"/>
    </row>
    <row r="35" spans="2:6" ht="9.75" customHeight="1">
      <c r="B35" s="50"/>
      <c r="C35" s="138" t="s">
        <v>81</v>
      </c>
      <c r="D35" s="139" t="s">
        <v>81</v>
      </c>
      <c r="E35" s="138" t="s">
        <v>81</v>
      </c>
      <c r="F35" s="140" t="s">
        <v>81</v>
      </c>
    </row>
    <row r="36" spans="2:8" ht="9.75" customHeight="1">
      <c r="B36" s="46" t="s">
        <v>11</v>
      </c>
      <c r="C36" s="135">
        <v>22</v>
      </c>
      <c r="D36" s="136">
        <v>13</v>
      </c>
      <c r="E36" s="135">
        <v>7</v>
      </c>
      <c r="F36" s="137">
        <v>2</v>
      </c>
      <c r="G36" s="47" t="s">
        <v>81</v>
      </c>
      <c r="H36" s="47"/>
    </row>
    <row r="37" spans="2:8" ht="9.75" customHeight="1">
      <c r="B37" s="50" t="s">
        <v>44</v>
      </c>
      <c r="C37" s="135">
        <v>0</v>
      </c>
      <c r="D37" s="136">
        <v>0</v>
      </c>
      <c r="E37" s="135">
        <v>0</v>
      </c>
      <c r="F37" s="137">
        <v>0</v>
      </c>
      <c r="G37" s="47" t="s">
        <v>81</v>
      </c>
      <c r="H37" s="47"/>
    </row>
    <row r="38" spans="2:8" ht="9.75" customHeight="1">
      <c r="B38" s="50" t="s">
        <v>45</v>
      </c>
      <c r="C38" s="135">
        <v>8</v>
      </c>
      <c r="D38" s="136">
        <v>4</v>
      </c>
      <c r="E38" s="135">
        <v>3</v>
      </c>
      <c r="F38" s="137">
        <v>1</v>
      </c>
      <c r="G38" s="47" t="s">
        <v>81</v>
      </c>
      <c r="H38" s="47"/>
    </row>
    <row r="39" spans="2:8" ht="9.75" customHeight="1">
      <c r="B39" s="50" t="s">
        <v>46</v>
      </c>
      <c r="C39" s="135">
        <v>3</v>
      </c>
      <c r="D39" s="136">
        <v>3</v>
      </c>
      <c r="E39" s="135">
        <v>0</v>
      </c>
      <c r="F39" s="137">
        <v>0</v>
      </c>
      <c r="G39" s="47" t="s">
        <v>81</v>
      </c>
      <c r="H39" s="47"/>
    </row>
    <row r="40" spans="2:8" ht="9.75" customHeight="1">
      <c r="B40" s="50" t="s">
        <v>47</v>
      </c>
      <c r="C40" s="135">
        <v>4</v>
      </c>
      <c r="D40" s="136">
        <v>2</v>
      </c>
      <c r="E40" s="135">
        <v>1</v>
      </c>
      <c r="F40" s="137">
        <v>1</v>
      </c>
      <c r="G40" s="47" t="s">
        <v>81</v>
      </c>
      <c r="H40" s="47"/>
    </row>
    <row r="41" spans="2:8" ht="9.75" customHeight="1">
      <c r="B41" s="50" t="s">
        <v>48</v>
      </c>
      <c r="C41" s="135">
        <v>6</v>
      </c>
      <c r="D41" s="136">
        <v>3</v>
      </c>
      <c r="E41" s="135">
        <v>3</v>
      </c>
      <c r="F41" s="137">
        <v>0</v>
      </c>
      <c r="G41" s="47" t="s">
        <v>81</v>
      </c>
      <c r="H41" s="47"/>
    </row>
    <row r="42" spans="2:8" ht="9.75" customHeight="1">
      <c r="B42" s="52" t="s">
        <v>49</v>
      </c>
      <c r="C42" s="135">
        <v>1</v>
      </c>
      <c r="D42" s="136">
        <v>1</v>
      </c>
      <c r="E42" s="135">
        <v>0</v>
      </c>
      <c r="F42" s="137">
        <v>0</v>
      </c>
      <c r="G42" s="47" t="s">
        <v>81</v>
      </c>
      <c r="H42" s="47"/>
    </row>
    <row r="43" spans="2:8" ht="9.75" customHeight="1">
      <c r="B43" s="53" t="s">
        <v>28</v>
      </c>
      <c r="C43" s="141">
        <v>0</v>
      </c>
      <c r="D43" s="142">
        <v>0</v>
      </c>
      <c r="E43" s="141">
        <v>0</v>
      </c>
      <c r="F43" s="143">
        <v>0</v>
      </c>
      <c r="G43" s="47" t="s">
        <v>81</v>
      </c>
      <c r="H43" s="47"/>
    </row>
  </sheetData>
  <sheetProtection/>
  <mergeCells count="3">
    <mergeCell ref="A1:G1"/>
    <mergeCell ref="A2:G2"/>
    <mergeCell ref="A4:G4"/>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Z29"/>
  <sheetViews>
    <sheetView zoomScalePageLayoutView="0" workbookViewId="0" topLeftCell="A1">
      <selection activeCell="A1" sqref="A1:Z1"/>
    </sheetView>
  </sheetViews>
  <sheetFormatPr defaultColWidth="7.7109375" defaultRowHeight="9.75" customHeight="1"/>
  <cols>
    <col min="1" max="1" width="11.57421875" style="70" customWidth="1"/>
    <col min="2" max="6" width="6.7109375" style="70" hidden="1" customWidth="1"/>
    <col min="7" max="11" width="6.00390625" style="70" hidden="1" customWidth="1"/>
    <col min="12" max="12" width="6.00390625" style="70" customWidth="1"/>
    <col min="13" max="13" width="6.00390625" style="70" hidden="1" customWidth="1"/>
    <col min="14" max="25" width="6.00390625" style="70" customWidth="1"/>
    <col min="26" max="16384" width="7.7109375" style="70" customWidth="1"/>
  </cols>
  <sheetData>
    <row r="1" spans="1:26" ht="9.75" customHeight="1">
      <c r="A1" s="124" t="s">
        <v>83</v>
      </c>
      <c r="B1" s="124"/>
      <c r="C1" s="124"/>
      <c r="D1" s="124"/>
      <c r="E1" s="124"/>
      <c r="F1" s="124"/>
      <c r="G1" s="124"/>
      <c r="H1" s="124"/>
      <c r="I1" s="124"/>
      <c r="J1" s="124"/>
      <c r="K1" s="124"/>
      <c r="L1" s="124"/>
      <c r="M1" s="124"/>
      <c r="N1" s="124"/>
      <c r="O1" s="124"/>
      <c r="P1" s="124"/>
      <c r="Q1" s="124"/>
      <c r="R1" s="124"/>
      <c r="S1" s="124"/>
      <c r="T1" s="124"/>
      <c r="U1" s="124"/>
      <c r="V1" s="124"/>
      <c r="W1" s="124"/>
      <c r="X1" s="124"/>
      <c r="Y1" s="124"/>
      <c r="Z1" s="124"/>
    </row>
    <row r="2" spans="1:26" ht="9.75" customHeight="1">
      <c r="A2" s="124" t="s">
        <v>68</v>
      </c>
      <c r="B2" s="124"/>
      <c r="C2" s="124"/>
      <c r="D2" s="124"/>
      <c r="E2" s="124"/>
      <c r="F2" s="124"/>
      <c r="G2" s="124"/>
      <c r="H2" s="124"/>
      <c r="I2" s="124"/>
      <c r="J2" s="124"/>
      <c r="K2" s="124"/>
      <c r="L2" s="124"/>
      <c r="M2" s="124"/>
      <c r="N2" s="124"/>
      <c r="O2" s="124"/>
      <c r="P2" s="124"/>
      <c r="Q2" s="124"/>
      <c r="R2" s="124"/>
      <c r="S2" s="124"/>
      <c r="T2" s="124"/>
      <c r="U2" s="124"/>
      <c r="V2" s="124"/>
      <c r="W2" s="124"/>
      <c r="X2" s="124"/>
      <c r="Y2" s="124"/>
      <c r="Z2" s="124"/>
    </row>
    <row r="3" spans="1:25" ht="9.75"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row>
    <row r="4" spans="1:26" ht="9.75" customHeight="1">
      <c r="A4" s="125" t="s">
        <v>84</v>
      </c>
      <c r="B4" s="125"/>
      <c r="C4" s="125"/>
      <c r="D4" s="125"/>
      <c r="E4" s="125"/>
      <c r="F4" s="125"/>
      <c r="G4" s="125"/>
      <c r="H4" s="125"/>
      <c r="I4" s="125"/>
      <c r="J4" s="125"/>
      <c r="K4" s="125"/>
      <c r="L4" s="125"/>
      <c r="M4" s="125"/>
      <c r="N4" s="125"/>
      <c r="O4" s="125"/>
      <c r="P4" s="125"/>
      <c r="Q4" s="125"/>
      <c r="R4" s="125"/>
      <c r="S4" s="125"/>
      <c r="T4" s="125"/>
      <c r="U4" s="125"/>
      <c r="V4" s="125"/>
      <c r="W4" s="125"/>
      <c r="X4" s="125"/>
      <c r="Y4" s="125"/>
      <c r="Z4" s="125"/>
    </row>
    <row r="6" spans="1:26" ht="12" customHeight="1">
      <c r="A6" s="88" t="s">
        <v>43</v>
      </c>
      <c r="B6" s="87" t="s">
        <v>67</v>
      </c>
      <c r="C6" s="87" t="s">
        <v>85</v>
      </c>
      <c r="D6" s="87" t="s">
        <v>86</v>
      </c>
      <c r="E6" s="87" t="s">
        <v>87</v>
      </c>
      <c r="F6" s="87" t="s">
        <v>88</v>
      </c>
      <c r="G6" s="87">
        <v>1989</v>
      </c>
      <c r="H6" s="87" t="s">
        <v>89</v>
      </c>
      <c r="I6" s="87" t="s">
        <v>90</v>
      </c>
      <c r="J6" s="87" t="s">
        <v>91</v>
      </c>
      <c r="K6" s="87" t="s">
        <v>92</v>
      </c>
      <c r="L6" s="86" t="s">
        <v>93</v>
      </c>
      <c r="M6" s="86" t="s">
        <v>94</v>
      </c>
      <c r="N6" s="86" t="s">
        <v>95</v>
      </c>
      <c r="O6" s="86" t="s">
        <v>96</v>
      </c>
      <c r="P6" s="86" t="s">
        <v>97</v>
      </c>
      <c r="Q6" s="86" t="s">
        <v>98</v>
      </c>
      <c r="R6" s="86" t="s">
        <v>99</v>
      </c>
      <c r="S6" s="86" t="s">
        <v>100</v>
      </c>
      <c r="T6" s="86" t="s">
        <v>101</v>
      </c>
      <c r="U6" s="86" t="s">
        <v>102</v>
      </c>
      <c r="V6" s="86" t="s">
        <v>103</v>
      </c>
      <c r="W6" s="86" t="s">
        <v>104</v>
      </c>
      <c r="X6" s="86" t="s">
        <v>105</v>
      </c>
      <c r="Y6" s="86" t="s">
        <v>106</v>
      </c>
      <c r="Z6" s="86" t="s">
        <v>107</v>
      </c>
    </row>
    <row r="7" spans="1:26" ht="12" customHeight="1">
      <c r="A7" s="85" t="s">
        <v>32</v>
      </c>
      <c r="B7" s="84" t="s">
        <v>66</v>
      </c>
      <c r="C7" s="84" t="s">
        <v>108</v>
      </c>
      <c r="D7" s="84" t="s">
        <v>109</v>
      </c>
      <c r="E7" s="84" t="s">
        <v>110</v>
      </c>
      <c r="F7" s="84" t="s">
        <v>111</v>
      </c>
      <c r="G7" s="84">
        <v>-1993</v>
      </c>
      <c r="H7" s="84" t="s">
        <v>112</v>
      </c>
      <c r="I7" s="84" t="s">
        <v>113</v>
      </c>
      <c r="J7" s="84" t="s">
        <v>114</v>
      </c>
      <c r="K7" s="84" t="s">
        <v>115</v>
      </c>
      <c r="L7" s="83" t="s">
        <v>116</v>
      </c>
      <c r="M7" s="83" t="s">
        <v>117</v>
      </c>
      <c r="N7" s="83" t="s">
        <v>118</v>
      </c>
      <c r="O7" s="83" t="s">
        <v>119</v>
      </c>
      <c r="P7" s="83" t="s">
        <v>120</v>
      </c>
      <c r="Q7" s="83" t="s">
        <v>121</v>
      </c>
      <c r="R7" s="83" t="s">
        <v>122</v>
      </c>
      <c r="S7" s="83" t="s">
        <v>123</v>
      </c>
      <c r="T7" s="83" t="s">
        <v>124</v>
      </c>
      <c r="U7" s="83" t="s">
        <v>125</v>
      </c>
      <c r="V7" s="83" t="s">
        <v>126</v>
      </c>
      <c r="W7" s="83" t="s">
        <v>127</v>
      </c>
      <c r="X7" s="83" t="s">
        <v>128</v>
      </c>
      <c r="Y7" s="83" t="s">
        <v>129</v>
      </c>
      <c r="Z7" s="83" t="s">
        <v>130</v>
      </c>
    </row>
    <row r="8" spans="1:26" ht="9.75" customHeight="1">
      <c r="A8" s="82"/>
      <c r="B8" s="81"/>
      <c r="C8" s="81"/>
      <c r="D8" s="81"/>
      <c r="E8" s="81"/>
      <c r="F8" s="81"/>
      <c r="G8" s="81"/>
      <c r="H8" s="81"/>
      <c r="I8" s="81"/>
      <c r="J8" s="81"/>
      <c r="K8" s="81"/>
      <c r="L8" s="81"/>
      <c r="M8" s="81"/>
      <c r="N8" s="81"/>
      <c r="O8" s="81"/>
      <c r="P8" s="81"/>
      <c r="Q8" s="81"/>
      <c r="R8" s="81"/>
      <c r="S8" s="81"/>
      <c r="T8" s="81"/>
      <c r="U8" s="81"/>
      <c r="V8" s="81"/>
      <c r="W8" s="81"/>
      <c r="X8" s="81"/>
      <c r="Y8" s="81"/>
      <c r="Z8" s="81"/>
    </row>
    <row r="9" spans="1:26" ht="9.75" customHeight="1">
      <c r="A9" s="76" t="s">
        <v>2</v>
      </c>
      <c r="B9" s="79"/>
      <c r="C9" s="79"/>
      <c r="D9" s="80"/>
      <c r="E9" s="79"/>
      <c r="F9" s="79"/>
      <c r="G9" s="79"/>
      <c r="H9" s="79"/>
      <c r="I9" s="79"/>
      <c r="J9" s="79"/>
      <c r="K9" s="79"/>
      <c r="L9" s="79"/>
      <c r="M9" s="79"/>
      <c r="N9" s="79"/>
      <c r="O9" s="79"/>
      <c r="P9" s="79"/>
      <c r="Q9" s="79"/>
      <c r="R9" s="79"/>
      <c r="S9" s="79"/>
      <c r="T9" s="79"/>
      <c r="U9" s="79"/>
      <c r="V9" s="79"/>
      <c r="W9" s="79"/>
      <c r="X9" s="79"/>
      <c r="Y9" s="79"/>
      <c r="Z9" s="79"/>
    </row>
    <row r="10" spans="1:26" ht="9.75" customHeight="1">
      <c r="A10" s="74" t="s">
        <v>65</v>
      </c>
      <c r="B10" s="78" t="e">
        <v>#REF!</v>
      </c>
      <c r="C10" s="78" t="e">
        <v>#REF!</v>
      </c>
      <c r="D10" s="78" t="e">
        <v>#REF!</v>
      </c>
      <c r="E10" s="78" t="e">
        <v>#REF!</v>
      </c>
      <c r="F10" s="78" t="e">
        <v>#REF!</v>
      </c>
      <c r="G10" s="73">
        <v>9.724264705882353</v>
      </c>
      <c r="H10" s="73">
        <v>8.744361458256304</v>
      </c>
      <c r="I10" s="73">
        <v>7.929349868470499</v>
      </c>
      <c r="J10" s="73">
        <v>7.075200368140507</v>
      </c>
      <c r="K10" s="73">
        <v>6.8229700214546645</v>
      </c>
      <c r="L10" s="73">
        <v>6.896551724137931</v>
      </c>
      <c r="M10" s="73">
        <v>6.995560509676552</v>
      </c>
      <c r="N10" s="73">
        <v>7.1383939560335525</v>
      </c>
      <c r="O10" s="73">
        <v>7.583133612941881</v>
      </c>
      <c r="P10" s="73">
        <v>8.074030379000147</v>
      </c>
      <c r="Q10" s="73">
        <v>8.052202995492221</v>
      </c>
      <c r="R10" s="73">
        <v>7.916419839517475</v>
      </c>
      <c r="S10" s="73">
        <v>8.17516172602545</v>
      </c>
      <c r="T10" s="73">
        <v>7.957929197067582</v>
      </c>
      <c r="U10" s="73">
        <v>7.546072106911244</v>
      </c>
      <c r="V10" s="73">
        <v>7.492727149719234</v>
      </c>
      <c r="W10" s="73">
        <v>7.609320572220907</v>
      </c>
      <c r="X10" s="73">
        <v>7.42755162743265</v>
      </c>
      <c r="Y10" s="73">
        <v>7.445363412830786</v>
      </c>
      <c r="Z10" s="73">
        <v>7.608695652173913</v>
      </c>
    </row>
    <row r="11" spans="1:26" ht="9.75" customHeight="1">
      <c r="A11" s="74" t="s">
        <v>64</v>
      </c>
      <c r="B11" s="78" t="e">
        <v>#REF!</v>
      </c>
      <c r="C11" s="78" t="e">
        <v>#REF!</v>
      </c>
      <c r="D11" s="78" t="e">
        <v>#REF!</v>
      </c>
      <c r="E11" s="78" t="e">
        <v>#REF!</v>
      </c>
      <c r="F11" s="78" t="e">
        <v>#REF!</v>
      </c>
      <c r="G11" s="73">
        <v>7.579510551867631</v>
      </c>
      <c r="H11" s="73">
        <v>6.801195814648729</v>
      </c>
      <c r="I11" s="73">
        <v>6.269512907074143</v>
      </c>
      <c r="J11" s="73">
        <v>5.719733079122974</v>
      </c>
      <c r="K11" s="73">
        <v>5.54225645295587</v>
      </c>
      <c r="L11" s="73">
        <v>5.638309031784328</v>
      </c>
      <c r="M11" s="73">
        <v>5.373370209403398</v>
      </c>
      <c r="N11" s="73">
        <v>5.571977921364481</v>
      </c>
      <c r="O11" s="73">
        <v>5.753739930955121</v>
      </c>
      <c r="P11" s="73">
        <v>6.181497065087528</v>
      </c>
      <c r="Q11" s="73">
        <v>6.250322847254507</v>
      </c>
      <c r="R11" s="73">
        <v>6.305105597703506</v>
      </c>
      <c r="S11" s="73">
        <v>6.243788067993578</v>
      </c>
      <c r="T11" s="73">
        <v>6.180904522613066</v>
      </c>
      <c r="U11" s="73">
        <v>5.99580293794344</v>
      </c>
      <c r="V11" s="73">
        <v>5.8533197747960015</v>
      </c>
      <c r="W11" s="73">
        <v>5.744542684449773</v>
      </c>
      <c r="X11" s="73">
        <v>5.646284339789847</v>
      </c>
      <c r="Y11" s="73">
        <v>5.502416949501183</v>
      </c>
      <c r="Z11" s="73">
        <v>5.287127676281212</v>
      </c>
    </row>
    <row r="12" spans="1:26" ht="9.75" customHeight="1">
      <c r="A12" s="74" t="s">
        <v>63</v>
      </c>
      <c r="B12" s="78" t="e">
        <v>#REF!</v>
      </c>
      <c r="C12" s="78" t="e">
        <v>#REF!</v>
      </c>
      <c r="D12" s="78" t="e">
        <v>#REF!</v>
      </c>
      <c r="E12" s="78" t="e">
        <v>#REF!</v>
      </c>
      <c r="F12" s="78" t="e">
        <v>#REF!</v>
      </c>
      <c r="G12" s="73">
        <v>16.632016632016633</v>
      </c>
      <c r="H12" s="73">
        <v>14.892787524366472</v>
      </c>
      <c r="I12" s="73">
        <v>12.868377154658829</v>
      </c>
      <c r="J12" s="73">
        <v>11.326058201058201</v>
      </c>
      <c r="K12" s="73">
        <v>10.709838107098381</v>
      </c>
      <c r="L12" s="73">
        <v>10.77463064239654</v>
      </c>
      <c r="M12" s="73">
        <v>12.047231530237752</v>
      </c>
      <c r="N12" s="73">
        <v>12.4131470060114</v>
      </c>
      <c r="O12" s="73">
        <v>13.767399406708755</v>
      </c>
      <c r="P12" s="73">
        <v>14.441783897036816</v>
      </c>
      <c r="Q12" s="73">
        <v>14.170337738619677</v>
      </c>
      <c r="R12" s="73">
        <v>13.377684575891243</v>
      </c>
      <c r="S12" s="73">
        <v>14.34659090909091</v>
      </c>
      <c r="T12" s="73">
        <v>13.473157858184596</v>
      </c>
      <c r="U12" s="73">
        <v>12.648062638024493</v>
      </c>
      <c r="V12" s="73">
        <v>12.530183384454741</v>
      </c>
      <c r="W12" s="73">
        <v>12.938765052523701</v>
      </c>
      <c r="X12" s="73">
        <v>12.261408165845026</v>
      </c>
      <c r="Y12" s="73">
        <v>12.278823751652919</v>
      </c>
      <c r="Z12" s="73">
        <v>12.900327321738015</v>
      </c>
    </row>
    <row r="13" spans="1:26" ht="9.75" customHeight="1">
      <c r="A13" s="75"/>
      <c r="B13" s="77"/>
      <c r="C13" s="77"/>
      <c r="D13" s="77"/>
      <c r="E13" s="77"/>
      <c r="F13" s="77"/>
      <c r="G13" s="77"/>
      <c r="H13" s="77"/>
      <c r="I13" s="77"/>
      <c r="J13" s="77"/>
      <c r="K13" s="77"/>
      <c r="L13" s="77"/>
      <c r="M13" s="77"/>
      <c r="N13" s="77"/>
      <c r="O13" s="77"/>
      <c r="P13" s="77"/>
      <c r="Q13" s="77"/>
      <c r="R13" s="77"/>
      <c r="S13" s="77"/>
      <c r="T13" s="77"/>
      <c r="U13" s="77"/>
      <c r="V13" s="77"/>
      <c r="W13" s="77"/>
      <c r="X13" s="77"/>
      <c r="Y13" s="77"/>
      <c r="Z13" s="77"/>
    </row>
    <row r="14" spans="1:26" ht="9.75" customHeight="1">
      <c r="A14" s="76" t="s">
        <v>9</v>
      </c>
      <c r="B14" s="77"/>
      <c r="C14" s="77"/>
      <c r="D14" s="77"/>
      <c r="E14" s="77"/>
      <c r="F14" s="77"/>
      <c r="G14" s="77"/>
      <c r="H14" s="77"/>
      <c r="I14" s="77"/>
      <c r="J14" s="77"/>
      <c r="K14" s="77"/>
      <c r="L14" s="77"/>
      <c r="M14" s="77"/>
      <c r="N14" s="77"/>
      <c r="O14" s="77"/>
      <c r="P14" s="77"/>
      <c r="Q14" s="77"/>
      <c r="R14" s="77"/>
      <c r="S14" s="77"/>
      <c r="T14" s="77"/>
      <c r="U14" s="77"/>
      <c r="V14" s="77"/>
      <c r="W14" s="77"/>
      <c r="X14" s="77"/>
      <c r="Y14" s="77"/>
      <c r="Z14" s="77"/>
    </row>
    <row r="15" spans="1:26" ht="9.75" customHeight="1">
      <c r="A15" s="74" t="s">
        <v>65</v>
      </c>
      <c r="B15" s="73">
        <v>3.108450379921713</v>
      </c>
      <c r="C15" s="73">
        <v>2.967359050445104</v>
      </c>
      <c r="D15" s="73">
        <v>3.184351188445354</v>
      </c>
      <c r="E15" s="73">
        <v>3.2609917912965254</v>
      </c>
      <c r="F15" s="73">
        <v>3.338155112940915</v>
      </c>
      <c r="G15" s="73">
        <v>8.337569903406202</v>
      </c>
      <c r="H15" s="73">
        <v>8.082668303662778</v>
      </c>
      <c r="I15" s="73">
        <v>7.487871757013288</v>
      </c>
      <c r="J15" s="73">
        <v>7.670182166826462</v>
      </c>
      <c r="K15" s="73">
        <v>6.747197736423985</v>
      </c>
      <c r="L15" s="73">
        <v>7.329613827808774</v>
      </c>
      <c r="M15" s="73">
        <v>7.637752318603383</v>
      </c>
      <c r="N15" s="73">
        <v>7.470651013874066</v>
      </c>
      <c r="O15" s="73">
        <v>7.342768968819836</v>
      </c>
      <c r="P15" s="73">
        <v>8.867097851032755</v>
      </c>
      <c r="Q15" s="73">
        <v>8.700992936841027</v>
      </c>
      <c r="R15" s="73">
        <v>8.220846442707805</v>
      </c>
      <c r="S15" s="73">
        <v>8.731891248263544</v>
      </c>
      <c r="T15" s="73">
        <v>7.974634896233667</v>
      </c>
      <c r="U15" s="73">
        <v>5.772274462340564</v>
      </c>
      <c r="V15" s="73">
        <v>6.013119533527696</v>
      </c>
      <c r="W15" s="73">
        <v>6.325167037861916</v>
      </c>
      <c r="X15" s="73">
        <v>5.9412964440897404</v>
      </c>
      <c r="Y15" s="73">
        <v>6.243310738494471</v>
      </c>
      <c r="Z15" s="73">
        <v>7.067453927357309</v>
      </c>
    </row>
    <row r="16" spans="1:26" ht="9.75" customHeight="1">
      <c r="A16" s="74" t="s">
        <v>64</v>
      </c>
      <c r="B16" s="73">
        <v>2.9092022661154497</v>
      </c>
      <c r="C16" s="73">
        <v>2.745995423340961</v>
      </c>
      <c r="D16" s="73">
        <v>3.1597953656334634</v>
      </c>
      <c r="E16" s="73">
        <v>2.9717682020802374</v>
      </c>
      <c r="F16" s="73">
        <v>2.940311673037342</v>
      </c>
      <c r="G16" s="73">
        <v>7.818930041152264</v>
      </c>
      <c r="H16" s="73">
        <v>7.538377192982456</v>
      </c>
      <c r="I16" s="73">
        <v>6.373034980880895</v>
      </c>
      <c r="J16" s="73">
        <v>6.385696040868455</v>
      </c>
      <c r="K16" s="73">
        <v>4.807692307692308</v>
      </c>
      <c r="L16" s="73">
        <v>5.5948174322732624</v>
      </c>
      <c r="M16" s="73">
        <v>5.794087059872233</v>
      </c>
      <c r="N16" s="73">
        <v>5.988898626935437</v>
      </c>
      <c r="O16" s="73">
        <v>6.177379026327402</v>
      </c>
      <c r="P16" s="73">
        <v>8.133623819898329</v>
      </c>
      <c r="Q16" s="73">
        <v>7.753050969131372</v>
      </c>
      <c r="R16" s="73">
        <v>7.32548118356794</v>
      </c>
      <c r="S16" s="73">
        <v>6.917972610475787</v>
      </c>
      <c r="T16" s="73">
        <v>5.903349807797913</v>
      </c>
      <c r="U16" s="73">
        <v>3.6202735317779564</v>
      </c>
      <c r="V16" s="73">
        <v>3.819810326659642</v>
      </c>
      <c r="W16" s="73">
        <v>3.7458021183156807</v>
      </c>
      <c r="X16" s="73">
        <v>4.4069993519118595</v>
      </c>
      <c r="Y16" s="73">
        <v>4.833442194644023</v>
      </c>
      <c r="Z16" s="73">
        <v>5.1080550098231825</v>
      </c>
    </row>
    <row r="17" spans="1:26" ht="9.75" customHeight="1">
      <c r="A17" s="74" t="s">
        <v>63</v>
      </c>
      <c r="B17" s="73">
        <v>3.9005363237445145</v>
      </c>
      <c r="C17" s="73">
        <v>3.8004750593824226</v>
      </c>
      <c r="D17" s="73">
        <v>3.4079844206426486</v>
      </c>
      <c r="E17" s="73">
        <v>4.331087584215592</v>
      </c>
      <c r="F17" s="73">
        <v>4.821600771456123</v>
      </c>
      <c r="G17" s="73">
        <v>10.03052769297863</v>
      </c>
      <c r="H17" s="73">
        <v>9.489380930863081</v>
      </c>
      <c r="I17" s="73">
        <v>9.840674789128396</v>
      </c>
      <c r="J17" s="73">
        <v>11.203117389186556</v>
      </c>
      <c r="K17" s="73">
        <v>12.658227848101266</v>
      </c>
      <c r="L17" s="73">
        <v>12.53012048192771</v>
      </c>
      <c r="M17" s="73">
        <v>13.339466421343145</v>
      </c>
      <c r="N17" s="73">
        <v>12.917594654788418</v>
      </c>
      <c r="O17" s="73">
        <v>11.723838471558835</v>
      </c>
      <c r="P17" s="73">
        <v>11.794439764111205</v>
      </c>
      <c r="Q17" s="73">
        <v>12.111425111021397</v>
      </c>
      <c r="R17" s="73">
        <v>10.73558648111332</v>
      </c>
      <c r="S17" s="73">
        <v>13.830195927775643</v>
      </c>
      <c r="T17" s="73">
        <v>13.683431952662723</v>
      </c>
      <c r="U17" s="73">
        <v>11.506276150627615</v>
      </c>
      <c r="V17" s="73">
        <v>11.836320595197837</v>
      </c>
      <c r="W17" s="73">
        <v>13.654096228868662</v>
      </c>
      <c r="X17" s="73">
        <v>10.429835651074589</v>
      </c>
      <c r="Y17" s="73">
        <v>10.04079071226859</v>
      </c>
      <c r="Z17" s="73">
        <v>12.365250475586558</v>
      </c>
    </row>
    <row r="18" spans="1:26" ht="9.75" customHeight="1">
      <c r="A18" s="75"/>
      <c r="B18" s="75"/>
      <c r="C18" s="75"/>
      <c r="D18" s="75"/>
      <c r="E18" s="75"/>
      <c r="F18" s="75"/>
      <c r="G18" s="75"/>
      <c r="H18" s="75"/>
      <c r="I18" s="75"/>
      <c r="J18" s="75"/>
      <c r="K18" s="75"/>
      <c r="L18" s="75"/>
      <c r="M18" s="75"/>
      <c r="N18" s="75"/>
      <c r="O18" s="75"/>
      <c r="P18" s="75"/>
      <c r="Q18" s="75"/>
      <c r="R18" s="75"/>
      <c r="S18" s="75"/>
      <c r="T18" s="75"/>
      <c r="U18" s="75"/>
      <c r="V18" s="75"/>
      <c r="W18" s="75"/>
      <c r="X18" s="75"/>
      <c r="Y18" s="75"/>
      <c r="Z18" s="75"/>
    </row>
    <row r="19" spans="1:26" ht="9.75" customHeight="1">
      <c r="A19" s="76" t="s">
        <v>10</v>
      </c>
      <c r="B19" s="75"/>
      <c r="C19" s="75"/>
      <c r="D19" s="75"/>
      <c r="E19" s="75"/>
      <c r="F19" s="75"/>
      <c r="G19" s="75"/>
      <c r="H19" s="75"/>
      <c r="I19" s="75"/>
      <c r="J19" s="75"/>
      <c r="K19" s="75"/>
      <c r="L19" s="75"/>
      <c r="M19" s="75"/>
      <c r="N19" s="75"/>
      <c r="O19" s="75"/>
      <c r="P19" s="75"/>
      <c r="Q19" s="75"/>
      <c r="R19" s="75"/>
      <c r="S19" s="75"/>
      <c r="T19" s="75"/>
      <c r="U19" s="75"/>
      <c r="V19" s="75"/>
      <c r="W19" s="75"/>
      <c r="X19" s="75"/>
      <c r="Y19" s="75"/>
      <c r="Z19" s="75"/>
    </row>
    <row r="20" spans="1:26" ht="9.75" customHeight="1">
      <c r="A20" s="74" t="s">
        <v>65</v>
      </c>
      <c r="B20" s="73">
        <v>3.377571560165126</v>
      </c>
      <c r="C20" s="73">
        <v>3.4099733279313953</v>
      </c>
      <c r="D20" s="73">
        <v>3.347504435443377</v>
      </c>
      <c r="E20" s="73">
        <v>3.5809906291834004</v>
      </c>
      <c r="F20" s="73">
        <v>3.482471559815595</v>
      </c>
      <c r="G20" s="73">
        <v>10.33375226923614</v>
      </c>
      <c r="H20" s="73">
        <v>9.124961275241501</v>
      </c>
      <c r="I20" s="73">
        <v>8.256644018233422</v>
      </c>
      <c r="J20" s="73">
        <v>7.20164609053498</v>
      </c>
      <c r="K20" s="73">
        <v>6.8031252785122245</v>
      </c>
      <c r="L20" s="73">
        <v>6.664683130020827</v>
      </c>
      <c r="M20" s="73">
        <v>6.923896319091016</v>
      </c>
      <c r="N20" s="73">
        <v>7.280701754385965</v>
      </c>
      <c r="O20" s="73">
        <v>7.924298278714697</v>
      </c>
      <c r="P20" s="73">
        <v>8.333571980870014</v>
      </c>
      <c r="Q20" s="73">
        <v>8.479863868406126</v>
      </c>
      <c r="R20" s="73">
        <v>8.345550919138379</v>
      </c>
      <c r="S20" s="73">
        <v>8.500337761765367</v>
      </c>
      <c r="T20" s="73">
        <v>8.272492574188714</v>
      </c>
      <c r="U20" s="73">
        <v>8.143772084805654</v>
      </c>
      <c r="V20" s="73">
        <v>8.103415010611615</v>
      </c>
      <c r="W20" s="73">
        <v>8.205156732400635</v>
      </c>
      <c r="X20" s="73">
        <v>7.957037620199066</v>
      </c>
      <c r="Y20" s="73">
        <v>8.28092541475769</v>
      </c>
      <c r="Z20" s="73">
        <v>8.378828131842468</v>
      </c>
    </row>
    <row r="21" spans="1:26" ht="9.75" customHeight="1">
      <c r="A21" s="74" t="s">
        <v>64</v>
      </c>
      <c r="B21" s="73">
        <v>2.564556066501592</v>
      </c>
      <c r="C21" s="73">
        <v>2.7147736229091866</v>
      </c>
      <c r="D21" s="73">
        <v>2.3877745940783193</v>
      </c>
      <c r="E21" s="73">
        <v>2.560097196910527</v>
      </c>
      <c r="F21" s="73">
        <v>2.5404753703065794</v>
      </c>
      <c r="G21" s="73">
        <v>7.539001268940808</v>
      </c>
      <c r="H21" s="73">
        <v>6.658390700823835</v>
      </c>
      <c r="I21" s="73">
        <v>6.266820453671665</v>
      </c>
      <c r="J21" s="73">
        <v>5.420905841222454</v>
      </c>
      <c r="K21" s="73">
        <v>5.426325659338467</v>
      </c>
      <c r="L21" s="73">
        <v>5.224152593852509</v>
      </c>
      <c r="M21" s="73">
        <v>4.941195687683764</v>
      </c>
      <c r="N21" s="73">
        <v>5.298553087426126</v>
      </c>
      <c r="O21" s="73">
        <v>5.648561254144325</v>
      </c>
      <c r="P21" s="73">
        <v>5.839356445751154</v>
      </c>
      <c r="Q21" s="73">
        <v>6.158489334801583</v>
      </c>
      <c r="R21" s="73">
        <v>6.3392090303055095</v>
      </c>
      <c r="S21" s="73">
        <v>6.388854540208565</v>
      </c>
      <c r="T21" s="73">
        <v>6.291635825314581</v>
      </c>
      <c r="U21" s="73">
        <v>6.427534729421522</v>
      </c>
      <c r="V21" s="73">
        <v>6.305170239596469</v>
      </c>
      <c r="W21" s="73">
        <v>6.411911524227558</v>
      </c>
      <c r="X21" s="73">
        <v>5.738247627455308</v>
      </c>
      <c r="Y21" s="73">
        <v>5.776173285198555</v>
      </c>
      <c r="Z21" s="73">
        <v>5.693219468943954</v>
      </c>
    </row>
    <row r="22" spans="1:26" ht="9.75" customHeight="1">
      <c r="A22" s="74" t="s">
        <v>63</v>
      </c>
      <c r="B22" s="73">
        <v>6.361520558572537</v>
      </c>
      <c r="C22" s="73">
        <v>5.834484876401044</v>
      </c>
      <c r="D22" s="73">
        <v>6.741228742148</v>
      </c>
      <c r="E22" s="73">
        <v>7.253086419753086</v>
      </c>
      <c r="F22" s="73">
        <v>6.852444038373687</v>
      </c>
      <c r="G22" s="73">
        <v>19.577227960605335</v>
      </c>
      <c r="H22" s="73">
        <v>17.23927130456046</v>
      </c>
      <c r="I22" s="73">
        <v>14.523336643495531</v>
      </c>
      <c r="J22" s="73">
        <v>13.057530704589528</v>
      </c>
      <c r="K22" s="73">
        <v>11.1254851228978</v>
      </c>
      <c r="L22" s="73">
        <v>11.190745630579654</v>
      </c>
      <c r="M22" s="73">
        <v>13.103615627274934</v>
      </c>
      <c r="N22" s="73">
        <v>13.726186250147911</v>
      </c>
      <c r="O22" s="73">
        <v>15.304948216340621</v>
      </c>
      <c r="P22" s="73">
        <v>16.281158769368965</v>
      </c>
      <c r="Q22" s="73">
        <v>15.908086610693768</v>
      </c>
      <c r="R22" s="73">
        <v>14.926999346262804</v>
      </c>
      <c r="S22" s="73">
        <v>15.032749919467411</v>
      </c>
      <c r="T22" s="73">
        <v>14.121338912133892</v>
      </c>
      <c r="U22" s="73">
        <v>13.426914861153493</v>
      </c>
      <c r="V22" s="73">
        <v>13.163103721298496</v>
      </c>
      <c r="W22" s="73">
        <v>12.740711923750244</v>
      </c>
      <c r="X22" s="73">
        <v>13.136446447406271</v>
      </c>
      <c r="Y22" s="73">
        <v>13.678974555194184</v>
      </c>
      <c r="Z22" s="73">
        <v>13.559652716808117</v>
      </c>
    </row>
    <row r="23" spans="1:26" ht="9.75" customHeight="1">
      <c r="A23" s="75"/>
      <c r="B23" s="75"/>
      <c r="C23" s="75"/>
      <c r="D23" s="75"/>
      <c r="E23" s="75"/>
      <c r="F23" s="75"/>
      <c r="G23" s="73"/>
      <c r="H23" s="75"/>
      <c r="I23" s="75"/>
      <c r="J23" s="75"/>
      <c r="K23" s="75"/>
      <c r="L23" s="75"/>
      <c r="M23" s="75"/>
      <c r="N23" s="75"/>
      <c r="O23" s="75"/>
      <c r="P23" s="75"/>
      <c r="Q23" s="75"/>
      <c r="R23" s="75"/>
      <c r="S23" s="75"/>
      <c r="T23" s="75"/>
      <c r="U23" s="75"/>
      <c r="V23" s="75"/>
      <c r="W23" s="75"/>
      <c r="X23" s="75"/>
      <c r="Y23" s="75"/>
      <c r="Z23" s="75"/>
    </row>
    <row r="24" spans="1:26" ht="9.75" customHeight="1">
      <c r="A24" s="76" t="s">
        <v>11</v>
      </c>
      <c r="B24" s="75"/>
      <c r="C24" s="75"/>
      <c r="D24" s="75"/>
      <c r="E24" s="75"/>
      <c r="F24" s="75"/>
      <c r="G24" s="75"/>
      <c r="H24" s="75"/>
      <c r="I24" s="75"/>
      <c r="J24" s="75"/>
      <c r="K24" s="75"/>
      <c r="L24" s="75"/>
      <c r="M24" s="75"/>
      <c r="N24" s="75"/>
      <c r="O24" s="75"/>
      <c r="P24" s="75"/>
      <c r="Q24" s="75"/>
      <c r="R24" s="75"/>
      <c r="S24" s="75"/>
      <c r="T24" s="75"/>
      <c r="U24" s="75"/>
      <c r="V24" s="75"/>
      <c r="W24" s="75"/>
      <c r="X24" s="75"/>
      <c r="Y24" s="75"/>
      <c r="Z24" s="75"/>
    </row>
    <row r="25" spans="1:26" ht="9.75" customHeight="1">
      <c r="A25" s="74" t="s">
        <v>65</v>
      </c>
      <c r="B25" s="73">
        <v>5.275260381441904</v>
      </c>
      <c r="C25" s="73">
        <v>4.633306857294149</v>
      </c>
      <c r="D25" s="73">
        <v>4.338109635861707</v>
      </c>
      <c r="E25" s="73">
        <v>3.6340038935756005</v>
      </c>
      <c r="F25" s="73">
        <v>3.0557677616501144</v>
      </c>
      <c r="G25" s="73">
        <v>8.789954337899543</v>
      </c>
      <c r="H25" s="73">
        <v>7.9446146861877205</v>
      </c>
      <c r="I25" s="73">
        <v>7.11301795190245</v>
      </c>
      <c r="J25" s="73">
        <v>5.94489539270607</v>
      </c>
      <c r="K25" s="73">
        <v>6.976482502531788</v>
      </c>
      <c r="L25" s="73">
        <v>7.321943643221655</v>
      </c>
      <c r="M25" s="73">
        <v>6.613756613756613</v>
      </c>
      <c r="N25" s="73">
        <v>6.275018933246781</v>
      </c>
      <c r="O25" s="73">
        <v>6.589958158995816</v>
      </c>
      <c r="P25" s="73">
        <v>6.363543056553422</v>
      </c>
      <c r="Q25" s="73">
        <v>5.907679983979174</v>
      </c>
      <c r="R25" s="73">
        <v>6.162141344117081</v>
      </c>
      <c r="S25" s="73">
        <v>6.565372350403302</v>
      </c>
      <c r="T25" s="73">
        <v>6.911604219716261</v>
      </c>
      <c r="U25" s="73">
        <v>7.3196235622168</v>
      </c>
      <c r="V25" s="73">
        <v>6.99418555658549</v>
      </c>
      <c r="W25" s="73">
        <v>7.023411371237459</v>
      </c>
      <c r="X25" s="73">
        <v>7.254836557705137</v>
      </c>
      <c r="Y25" s="73">
        <v>6.099627245001694</v>
      </c>
      <c r="Z25" s="73">
        <v>5.857524334568007</v>
      </c>
    </row>
    <row r="26" spans="1:26" ht="9.75" customHeight="1">
      <c r="A26" s="74" t="s">
        <v>64</v>
      </c>
      <c r="B26" s="73">
        <v>4.504504504504505</v>
      </c>
      <c r="C26" s="73">
        <v>3.4476153993487837</v>
      </c>
      <c r="D26" s="73">
        <v>3.2374785755094266</v>
      </c>
      <c r="E26" s="73">
        <v>2.059925093632959</v>
      </c>
      <c r="F26" s="73">
        <v>1.8358729575913346</v>
      </c>
      <c r="G26" s="73">
        <v>7.474554707379135</v>
      </c>
      <c r="H26" s="73">
        <v>6.548474684555183</v>
      </c>
      <c r="I26" s="73">
        <v>6.165033196332596</v>
      </c>
      <c r="J26" s="73">
        <v>6.1816452686638135</v>
      </c>
      <c r="K26" s="73">
        <v>6.764027671022291</v>
      </c>
      <c r="L26" s="73">
        <v>7.221302843387995</v>
      </c>
      <c r="M26" s="73">
        <v>6.522383634746516</v>
      </c>
      <c r="N26" s="73">
        <v>6.134969325153374</v>
      </c>
      <c r="O26" s="73">
        <v>5.709391949757351</v>
      </c>
      <c r="P26" s="73">
        <v>5.4713804713804715</v>
      </c>
      <c r="Q26" s="73">
        <v>5.114735969035112</v>
      </c>
      <c r="R26" s="73">
        <v>5.2610811521767715</v>
      </c>
      <c r="S26" s="73">
        <v>5.193160227992401</v>
      </c>
      <c r="T26" s="73">
        <v>6.099048548426446</v>
      </c>
      <c r="U26" s="73">
        <v>6.8598462448255475</v>
      </c>
      <c r="V26" s="73">
        <v>6.3779791876468614</v>
      </c>
      <c r="W26" s="73">
        <v>5.740781629498786</v>
      </c>
      <c r="X26" s="73">
        <v>6.465753424657534</v>
      </c>
      <c r="Y26" s="73">
        <v>5.398259336785282</v>
      </c>
      <c r="Z26" s="73">
        <v>4.484795449573397</v>
      </c>
    </row>
    <row r="27" spans="1:26" ht="9.75" customHeight="1">
      <c r="A27" s="72" t="s">
        <v>63</v>
      </c>
      <c r="B27" s="71">
        <v>7.191011235955057</v>
      </c>
      <c r="C27" s="71">
        <v>7.479102507699076</v>
      </c>
      <c r="D27" s="71">
        <v>6.977758395115569</v>
      </c>
      <c r="E27" s="71">
        <v>7.381676074685193</v>
      </c>
      <c r="F27" s="71">
        <v>5.970149253731344</v>
      </c>
      <c r="G27" s="71">
        <v>12.66891891891892</v>
      </c>
      <c r="H27" s="71">
        <v>11.919441019317714</v>
      </c>
      <c r="I27" s="71">
        <v>10.004168403501458</v>
      </c>
      <c r="J27" s="71">
        <v>5.6325823223570195</v>
      </c>
      <c r="K27" s="71">
        <v>7.518796992481203</v>
      </c>
      <c r="L27" s="71">
        <v>7.647323436797121</v>
      </c>
      <c r="M27" s="71">
        <v>6.610009442870632</v>
      </c>
      <c r="N27" s="71">
        <v>6.625650733554188</v>
      </c>
      <c r="O27" s="71">
        <v>9.749303621169917</v>
      </c>
      <c r="P27" s="71">
        <v>9.596928982725528</v>
      </c>
      <c r="Q27" s="71">
        <v>9.086561453849832</v>
      </c>
      <c r="R27" s="71">
        <v>9.831460674157302</v>
      </c>
      <c r="S27" s="71">
        <v>12.014787430683919</v>
      </c>
      <c r="T27" s="71">
        <v>10.304449648711945</v>
      </c>
      <c r="U27" s="71">
        <v>10.695187165775401</v>
      </c>
      <c r="V27" s="71">
        <v>10.610079575596817</v>
      </c>
      <c r="W27" s="71">
        <v>12.866015971606034</v>
      </c>
      <c r="X27" s="71">
        <v>10.767160161507402</v>
      </c>
      <c r="Y27" s="71">
        <v>8.928571428571429</v>
      </c>
      <c r="Z27" s="71">
        <v>10.569852941176471</v>
      </c>
    </row>
    <row r="28" ht="9.75" customHeight="1">
      <c r="V28" s="89"/>
    </row>
    <row r="29" ht="9.75" customHeight="1">
      <c r="V29" s="90"/>
    </row>
  </sheetData>
  <sheetProtection/>
  <mergeCells count="3">
    <mergeCell ref="A1:Z1"/>
    <mergeCell ref="A2:Z2"/>
    <mergeCell ref="A4:Z4"/>
  </mergeCells>
  <printOptions horizontalCentered="1"/>
  <pageMargins left="0.31" right="0.1" top="1" bottom="1" header="0.5" footer="0.5"/>
  <pageSetup horizontalDpi="300" verticalDpi="3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DHSS</cp:lastModifiedBy>
  <cp:lastPrinted>2014-01-28T14:36:13Z</cp:lastPrinted>
  <dcterms:created xsi:type="dcterms:W3CDTF">1998-12-31T16:57:39Z</dcterms:created>
  <dcterms:modified xsi:type="dcterms:W3CDTF">2016-04-19T16:29:55Z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